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5600" windowHeight="7695" activeTab="3"/>
  </bookViews>
  <sheets>
    <sheet name="Results AB" sheetId="1" r:id="rId1"/>
    <sheet name="Results CD" sheetId="2" r:id="rId2"/>
    <sheet name="Results EFGH" sheetId="3" r:id="rId3"/>
    <sheet name="Results Women" sheetId="4" r:id="rId4"/>
  </sheets>
  <definedNames>
    <definedName name="_xlnm.Print_Area" localSheetId="0">'Results AB'!$A$2:$V$19</definedName>
    <definedName name="_xlnm.Print_Area" localSheetId="1">'Results CD'!$A$2:$V$26</definedName>
    <definedName name="_xlnm.Print_Area" localSheetId="2">'Results EFGH'!$A$2:$V$28</definedName>
    <definedName name="_xlnm.Print_Area" localSheetId="3">'Results Women'!$A$2:$V$15</definedName>
  </definedNames>
  <calcPr calcId="144525"/>
</workbook>
</file>

<file path=xl/calcChain.xml><?xml version="1.0" encoding="utf-8"?>
<calcChain xmlns="http://schemas.openxmlformats.org/spreadsheetml/2006/main">
  <c r="R10" i="3" l="1"/>
  <c r="R26" i="2"/>
  <c r="R25" i="2"/>
  <c r="R17" i="1" l="1"/>
  <c r="R11" i="1"/>
  <c r="R14" i="2"/>
  <c r="H8" i="1" l="1"/>
  <c r="H7" i="1"/>
  <c r="H4" i="1"/>
  <c r="H11" i="1"/>
  <c r="P10" i="3" l="1"/>
  <c r="M14" i="1"/>
  <c r="M17" i="1"/>
  <c r="M19" i="1"/>
  <c r="M16" i="1"/>
  <c r="M15" i="1"/>
  <c r="M18" i="1"/>
  <c r="P22" i="3" l="1"/>
  <c r="P21" i="3"/>
  <c r="P23" i="3"/>
  <c r="P20" i="3"/>
  <c r="P19" i="3"/>
  <c r="P16" i="3"/>
  <c r="P18" i="3"/>
  <c r="P17" i="3"/>
  <c r="M22" i="3"/>
  <c r="M21" i="3"/>
  <c r="M23" i="3"/>
  <c r="M20" i="3"/>
  <c r="M19" i="3"/>
  <c r="M16" i="3"/>
  <c r="M18" i="3"/>
  <c r="M17" i="3"/>
  <c r="J24" i="3"/>
  <c r="J22" i="3"/>
  <c r="J21" i="3"/>
  <c r="J23" i="3"/>
  <c r="J20" i="3"/>
  <c r="J19" i="3"/>
  <c r="J25" i="3"/>
  <c r="J16" i="3"/>
  <c r="J18" i="3"/>
  <c r="J17" i="3"/>
  <c r="P6" i="3"/>
  <c r="P13" i="3"/>
  <c r="P8" i="3"/>
  <c r="P9" i="3"/>
  <c r="P7" i="3"/>
  <c r="P12" i="3"/>
  <c r="P11" i="3"/>
  <c r="P5" i="3"/>
  <c r="P4" i="3"/>
  <c r="P14" i="3"/>
  <c r="M6" i="3"/>
  <c r="M13" i="3"/>
  <c r="M8" i="3"/>
  <c r="M9" i="3"/>
  <c r="M7" i="3"/>
  <c r="M10" i="3"/>
  <c r="M12" i="3"/>
  <c r="M11" i="3"/>
  <c r="M5" i="3"/>
  <c r="M4" i="3"/>
  <c r="M14" i="3"/>
  <c r="J6" i="3"/>
  <c r="J13" i="3"/>
  <c r="J8" i="3"/>
  <c r="J9" i="3"/>
  <c r="J7" i="3"/>
  <c r="J10" i="3"/>
  <c r="J12" i="3"/>
  <c r="J11" i="3"/>
  <c r="J5" i="3"/>
  <c r="J4" i="3"/>
  <c r="J14" i="3"/>
  <c r="U22" i="3"/>
  <c r="U21" i="3"/>
  <c r="U23" i="3"/>
  <c r="U6" i="3"/>
  <c r="H24" i="3"/>
  <c r="K24" i="3" s="1"/>
  <c r="H22" i="3"/>
  <c r="K22" i="3" s="1"/>
  <c r="H21" i="3"/>
  <c r="H23" i="3"/>
  <c r="H6" i="3"/>
  <c r="P18" i="2"/>
  <c r="P22" i="2"/>
  <c r="P17" i="2"/>
  <c r="P19" i="2"/>
  <c r="P26" i="2"/>
  <c r="P21" i="2"/>
  <c r="P25" i="2"/>
  <c r="P24" i="2"/>
  <c r="P23" i="2"/>
  <c r="P20" i="2"/>
  <c r="M18" i="2"/>
  <c r="M22" i="2"/>
  <c r="M17" i="2"/>
  <c r="M19" i="2"/>
  <c r="M26" i="2"/>
  <c r="M21" i="2"/>
  <c r="M25" i="2"/>
  <c r="M24" i="2"/>
  <c r="M23" i="2"/>
  <c r="M20" i="2"/>
  <c r="P9" i="2"/>
  <c r="P15" i="2"/>
  <c r="P11" i="2"/>
  <c r="P12" i="2"/>
  <c r="P10" i="2"/>
  <c r="P5" i="2"/>
  <c r="P4" i="2"/>
  <c r="P7" i="2"/>
  <c r="P6" i="2"/>
  <c r="P8" i="2"/>
  <c r="P13" i="2"/>
  <c r="M9" i="2"/>
  <c r="M15" i="2"/>
  <c r="M11" i="2"/>
  <c r="M12" i="2"/>
  <c r="M10" i="2"/>
  <c r="M5" i="2"/>
  <c r="M4" i="2"/>
  <c r="M7" i="2"/>
  <c r="M6" i="2"/>
  <c r="M8" i="2"/>
  <c r="M13" i="2"/>
  <c r="J9" i="2"/>
  <c r="J15" i="2"/>
  <c r="J11" i="2"/>
  <c r="J12" i="2"/>
  <c r="J10" i="2"/>
  <c r="J5" i="2"/>
  <c r="J4" i="2"/>
  <c r="J7" i="2"/>
  <c r="J6" i="2"/>
  <c r="J8" i="2"/>
  <c r="J13" i="2"/>
  <c r="J14" i="2"/>
  <c r="J18" i="2"/>
  <c r="J22" i="2"/>
  <c r="J17" i="2"/>
  <c r="J19" i="2"/>
  <c r="J26" i="2"/>
  <c r="J21" i="2"/>
  <c r="J25" i="2"/>
  <c r="J24" i="2"/>
  <c r="J23" i="2"/>
  <c r="J20" i="2"/>
  <c r="P14" i="2"/>
  <c r="M14" i="2"/>
  <c r="P14" i="1"/>
  <c r="P17" i="1"/>
  <c r="P19" i="1"/>
  <c r="P16" i="1"/>
  <c r="P15" i="1"/>
  <c r="P18" i="1"/>
  <c r="J14" i="1"/>
  <c r="J17" i="1"/>
  <c r="J19" i="1"/>
  <c r="J16" i="1"/>
  <c r="J15" i="1"/>
  <c r="J18" i="1"/>
  <c r="P5" i="1"/>
  <c r="P6" i="1"/>
  <c r="P8" i="1"/>
  <c r="P7" i="1"/>
  <c r="P4" i="1"/>
  <c r="P11" i="1"/>
  <c r="P10" i="1"/>
  <c r="P9" i="1"/>
  <c r="M5" i="1"/>
  <c r="M6" i="1"/>
  <c r="M8" i="1"/>
  <c r="M7" i="1"/>
  <c r="M4" i="1"/>
  <c r="M11" i="1"/>
  <c r="M10" i="1"/>
  <c r="M9" i="1"/>
  <c r="J5" i="1"/>
  <c r="J6" i="1"/>
  <c r="J8" i="1"/>
  <c r="J7" i="1"/>
  <c r="J4" i="1"/>
  <c r="J11" i="1"/>
  <c r="J12" i="1"/>
  <c r="J10" i="1"/>
  <c r="J9" i="1"/>
  <c r="K23" i="3" l="1"/>
  <c r="N23" i="3" s="1"/>
  <c r="Q23" i="3" s="1"/>
  <c r="K6" i="3"/>
  <c r="N6" i="3" s="1"/>
  <c r="Q6" i="3" s="1"/>
  <c r="T6" i="3" s="1"/>
  <c r="K21" i="3"/>
  <c r="N21" i="3" s="1"/>
  <c r="Q21" i="3" s="1"/>
  <c r="T21" i="3" s="1"/>
  <c r="N22" i="3"/>
  <c r="Q22" i="3" s="1"/>
  <c r="T22" i="3" s="1"/>
  <c r="U10" i="4"/>
  <c r="P10" i="4"/>
  <c r="M10" i="4"/>
  <c r="J10" i="4"/>
  <c r="H10" i="4"/>
  <c r="U15" i="4"/>
  <c r="P15" i="4"/>
  <c r="M15" i="4"/>
  <c r="J15" i="4"/>
  <c r="H15" i="4"/>
  <c r="U14" i="4"/>
  <c r="P14" i="4"/>
  <c r="M14" i="4"/>
  <c r="J14" i="4"/>
  <c r="H14" i="4"/>
  <c r="U11" i="4"/>
  <c r="P11" i="4"/>
  <c r="M11" i="4"/>
  <c r="J11" i="4"/>
  <c r="H11" i="4"/>
  <c r="U13" i="4"/>
  <c r="P13" i="4"/>
  <c r="M13" i="4"/>
  <c r="J13" i="4"/>
  <c r="H13" i="4"/>
  <c r="K11" i="4" l="1"/>
  <c r="K15" i="4"/>
  <c r="N15" i="4" s="1"/>
  <c r="Q15" i="4" s="1"/>
  <c r="K13" i="4"/>
  <c r="N13" i="4" s="1"/>
  <c r="Q13" i="4" s="1"/>
  <c r="T13" i="4" s="1"/>
  <c r="N11" i="4"/>
  <c r="Q11" i="4" s="1"/>
  <c r="T11" i="4" s="1"/>
  <c r="K14" i="4"/>
  <c r="N14" i="4" s="1"/>
  <c r="Q14" i="4" s="1"/>
  <c r="T14" i="4" s="1"/>
  <c r="K10" i="4"/>
  <c r="N10" i="4" s="1"/>
  <c r="Q10" i="4" s="1"/>
  <c r="T10" i="4" s="1"/>
  <c r="U9" i="4"/>
  <c r="P9" i="4"/>
  <c r="M9" i="4"/>
  <c r="J9" i="4"/>
  <c r="H9" i="4"/>
  <c r="U12" i="4"/>
  <c r="P12" i="4"/>
  <c r="M12" i="4"/>
  <c r="J12" i="4"/>
  <c r="H12" i="4"/>
  <c r="U8" i="4"/>
  <c r="P8" i="4"/>
  <c r="M8" i="4"/>
  <c r="J8" i="4"/>
  <c r="H8" i="4"/>
  <c r="U4" i="4"/>
  <c r="P4" i="4"/>
  <c r="M4" i="4"/>
  <c r="J4" i="4"/>
  <c r="H4" i="4"/>
  <c r="U5" i="4"/>
  <c r="P5" i="4"/>
  <c r="M5" i="4"/>
  <c r="J5" i="4"/>
  <c r="H5" i="4"/>
  <c r="U6" i="4"/>
  <c r="P6" i="4"/>
  <c r="M6" i="4"/>
  <c r="J6" i="4"/>
  <c r="H6" i="4"/>
  <c r="P27" i="3"/>
  <c r="P28" i="3"/>
  <c r="M27" i="3"/>
  <c r="M28" i="3"/>
  <c r="J27" i="3"/>
  <c r="J28" i="3"/>
  <c r="U27" i="3"/>
  <c r="H27" i="3"/>
  <c r="U28" i="3"/>
  <c r="H28" i="3"/>
  <c r="U20" i="3"/>
  <c r="H20" i="3"/>
  <c r="K20" i="3" s="1"/>
  <c r="U19" i="3"/>
  <c r="H19" i="3"/>
  <c r="H25" i="3"/>
  <c r="K25" i="3" s="1"/>
  <c r="U16" i="3"/>
  <c r="H16" i="3"/>
  <c r="K16" i="3" s="1"/>
  <c r="U18" i="3"/>
  <c r="H18" i="3"/>
  <c r="U17" i="3"/>
  <c r="H17" i="3"/>
  <c r="K17" i="3" s="1"/>
  <c r="U13" i="3"/>
  <c r="H13" i="3"/>
  <c r="K13" i="3" s="1"/>
  <c r="U8" i="3"/>
  <c r="H8" i="3"/>
  <c r="U9" i="3"/>
  <c r="H9" i="3"/>
  <c r="U7" i="3"/>
  <c r="H7" i="3"/>
  <c r="K7" i="3" s="1"/>
  <c r="U10" i="3"/>
  <c r="H10" i="3"/>
  <c r="U12" i="3"/>
  <c r="H12" i="3"/>
  <c r="U11" i="3"/>
  <c r="H11" i="3"/>
  <c r="K11" i="3" s="1"/>
  <c r="U5" i="3"/>
  <c r="H5" i="3"/>
  <c r="U4" i="3"/>
  <c r="H4" i="3"/>
  <c r="U14" i="3"/>
  <c r="H14" i="3"/>
  <c r="K14" i="3" s="1"/>
  <c r="U5" i="1"/>
  <c r="H5" i="1"/>
  <c r="U18" i="2"/>
  <c r="H18" i="2"/>
  <c r="K18" i="2" s="1"/>
  <c r="U22" i="2"/>
  <c r="H22" i="2"/>
  <c r="K22" i="2" s="1"/>
  <c r="N22" i="2" s="1"/>
  <c r="Q22" i="2" s="1"/>
  <c r="T22" i="2" s="1"/>
  <c r="U17" i="2"/>
  <c r="H17" i="2"/>
  <c r="K17" i="2" s="1"/>
  <c r="N17" i="2" s="1"/>
  <c r="Q17" i="2" s="1"/>
  <c r="T17" i="2" s="1"/>
  <c r="U19" i="2"/>
  <c r="H19" i="2"/>
  <c r="K19" i="2" s="1"/>
  <c r="U26" i="2"/>
  <c r="H26" i="2"/>
  <c r="K26" i="2" s="1"/>
  <c r="U21" i="2"/>
  <c r="H21" i="2"/>
  <c r="K21" i="2" s="1"/>
  <c r="U25" i="2"/>
  <c r="H25" i="2"/>
  <c r="K25" i="2" s="1"/>
  <c r="U24" i="2"/>
  <c r="H24" i="2"/>
  <c r="K24" i="2" s="1"/>
  <c r="N24" i="2" s="1"/>
  <c r="Q24" i="2" s="1"/>
  <c r="T24" i="2" s="1"/>
  <c r="U23" i="2"/>
  <c r="H23" i="2"/>
  <c r="K23" i="2" s="1"/>
  <c r="N23" i="2" s="1"/>
  <c r="Q23" i="2" s="1"/>
  <c r="T23" i="2" s="1"/>
  <c r="U20" i="2"/>
  <c r="H20" i="2"/>
  <c r="K20" i="2" s="1"/>
  <c r="U9" i="2"/>
  <c r="H9" i="2"/>
  <c r="K9" i="2" s="1"/>
  <c r="U15" i="2"/>
  <c r="H15" i="2"/>
  <c r="K15" i="2" s="1"/>
  <c r="U11" i="2"/>
  <c r="H11" i="2"/>
  <c r="K11" i="2" s="1"/>
  <c r="U12" i="2"/>
  <c r="H12" i="2"/>
  <c r="K12" i="2" s="1"/>
  <c r="N12" i="2" s="1"/>
  <c r="Q12" i="2" s="1"/>
  <c r="T12" i="2" s="1"/>
  <c r="U10" i="2"/>
  <c r="H10" i="2"/>
  <c r="K10" i="2" s="1"/>
  <c r="U5" i="2"/>
  <c r="H5" i="2"/>
  <c r="K5" i="2" s="1"/>
  <c r="U4" i="2"/>
  <c r="H4" i="2"/>
  <c r="K4" i="2" s="1"/>
  <c r="U7" i="2"/>
  <c r="H7" i="2"/>
  <c r="K7" i="2" s="1"/>
  <c r="U6" i="2"/>
  <c r="H6" i="2"/>
  <c r="K6" i="2" s="1"/>
  <c r="U8" i="2"/>
  <c r="H8" i="2"/>
  <c r="K8" i="2" s="1"/>
  <c r="U13" i="2"/>
  <c r="H13" i="2"/>
  <c r="U14" i="2"/>
  <c r="H14" i="2"/>
  <c r="K14" i="2" s="1"/>
  <c r="N14" i="2" s="1"/>
  <c r="Q14" i="2" s="1"/>
  <c r="T14" i="2" s="1"/>
  <c r="K8" i="4" l="1"/>
  <c r="K28" i="3"/>
  <c r="N28" i="3" s="1"/>
  <c r="Q28" i="3" s="1"/>
  <c r="T28" i="3" s="1"/>
  <c r="K4" i="3"/>
  <c r="N4" i="3" s="1"/>
  <c r="Q4" i="3" s="1"/>
  <c r="T4" i="3" s="1"/>
  <c r="K12" i="3"/>
  <c r="N12" i="3" s="1"/>
  <c r="Q12" i="3" s="1"/>
  <c r="T12" i="3" s="1"/>
  <c r="K9" i="3"/>
  <c r="N9" i="3" s="1"/>
  <c r="Q9" i="3" s="1"/>
  <c r="T9" i="3" s="1"/>
  <c r="K27" i="3"/>
  <c r="N27" i="3" s="1"/>
  <c r="Q27" i="3" s="1"/>
  <c r="T27" i="3" s="1"/>
  <c r="K5" i="3"/>
  <c r="N5" i="3" s="1"/>
  <c r="Q5" i="3" s="1"/>
  <c r="T5" i="3" s="1"/>
  <c r="K10" i="3"/>
  <c r="N10" i="3" s="1"/>
  <c r="Q10" i="3" s="1"/>
  <c r="T10" i="3" s="1"/>
  <c r="K8" i="3"/>
  <c r="N8" i="3" s="1"/>
  <c r="Q8" i="3" s="1"/>
  <c r="T8" i="3" s="1"/>
  <c r="K18" i="3"/>
  <c r="N18" i="3" s="1"/>
  <c r="Q18" i="3" s="1"/>
  <c r="T18" i="3" s="1"/>
  <c r="K19" i="3"/>
  <c r="N19" i="3" s="1"/>
  <c r="Q19" i="3" s="1"/>
  <c r="T19" i="3" s="1"/>
  <c r="N5" i="2"/>
  <c r="Q5" i="2" s="1"/>
  <c r="T5" i="2" s="1"/>
  <c r="N7" i="2"/>
  <c r="Q7" i="2" s="1"/>
  <c r="T7" i="2" s="1"/>
  <c r="K13" i="2"/>
  <c r="N13" i="2" s="1"/>
  <c r="Q13" i="2" s="1"/>
  <c r="T13" i="2" s="1"/>
  <c r="K9" i="4"/>
  <c r="N9" i="4" s="1"/>
  <c r="Q9" i="4" s="1"/>
  <c r="T9" i="4" s="1"/>
  <c r="N8" i="4"/>
  <c r="Q8" i="4" s="1"/>
  <c r="T8" i="4" s="1"/>
  <c r="K5" i="4"/>
  <c r="N5" i="4" s="1"/>
  <c r="Q5" i="4" s="1"/>
  <c r="T5" i="4" s="1"/>
  <c r="N16" i="3"/>
  <c r="Q16" i="3" s="1"/>
  <c r="T16" i="3" s="1"/>
  <c r="K5" i="1"/>
  <c r="N5" i="1" s="1"/>
  <c r="Q5" i="1" s="1"/>
  <c r="T5" i="1" s="1"/>
  <c r="K4" i="4"/>
  <c r="N4" i="4" s="1"/>
  <c r="Q4" i="4" s="1"/>
  <c r="T4" i="4" s="1"/>
  <c r="K12" i="4"/>
  <c r="N12" i="4" s="1"/>
  <c r="Q12" i="4" s="1"/>
  <c r="T12" i="4" s="1"/>
  <c r="K6" i="4"/>
  <c r="N6" i="4" s="1"/>
  <c r="Q6" i="4" s="1"/>
  <c r="T6" i="4" s="1"/>
  <c r="N20" i="2"/>
  <c r="Q20" i="2" s="1"/>
  <c r="T20" i="2" s="1"/>
  <c r="N19" i="2"/>
  <c r="Q19" i="2" s="1"/>
  <c r="T19" i="2" s="1"/>
  <c r="N11" i="2"/>
  <c r="Q11" i="2" s="1"/>
  <c r="T11" i="2" s="1"/>
  <c r="N20" i="3"/>
  <c r="Q20" i="3" s="1"/>
  <c r="T20" i="3" s="1"/>
  <c r="N17" i="3"/>
  <c r="Q17" i="3" s="1"/>
  <c r="T17" i="3" s="1"/>
  <c r="N14" i="3"/>
  <c r="Q14" i="3" s="1"/>
  <c r="N7" i="3"/>
  <c r="Q7" i="3" s="1"/>
  <c r="T7" i="3" s="1"/>
  <c r="N11" i="3"/>
  <c r="Q11" i="3" s="1"/>
  <c r="T11" i="3" s="1"/>
  <c r="N13" i="3"/>
  <c r="Q13" i="3" s="1"/>
  <c r="N6" i="2"/>
  <c r="Q6" i="2" s="1"/>
  <c r="T6" i="2" s="1"/>
  <c r="N9" i="2"/>
  <c r="Q9" i="2" s="1"/>
  <c r="T9" i="2" s="1"/>
  <c r="N8" i="2"/>
  <c r="Q8" i="2" s="1"/>
  <c r="T8" i="2" s="1"/>
  <c r="N15" i="2"/>
  <c r="Q15" i="2" s="1"/>
  <c r="N25" i="2"/>
  <c r="Q25" i="2" s="1"/>
  <c r="T25" i="2" s="1"/>
  <c r="N18" i="2"/>
  <c r="Q18" i="2" s="1"/>
  <c r="T18" i="2" s="1"/>
  <c r="N4" i="2"/>
  <c r="Q4" i="2" s="1"/>
  <c r="T4" i="2" s="1"/>
  <c r="N10" i="2"/>
  <c r="Q10" i="2" s="1"/>
  <c r="T10" i="2" s="1"/>
  <c r="N21" i="2"/>
  <c r="Q21" i="2" s="1"/>
  <c r="T21" i="2" s="1"/>
  <c r="N26" i="2"/>
  <c r="Q26" i="2" s="1"/>
  <c r="T26" i="2" s="1"/>
  <c r="H14" i="1"/>
  <c r="K14" i="1" s="1"/>
  <c r="N14" i="1" s="1"/>
  <c r="H17" i="1"/>
  <c r="K17" i="1" s="1"/>
  <c r="H19" i="1"/>
  <c r="K19" i="1" s="1"/>
  <c r="H16" i="1"/>
  <c r="K16" i="1" s="1"/>
  <c r="H15" i="1"/>
  <c r="K15" i="1" s="1"/>
  <c r="H18" i="1"/>
  <c r="K18" i="1" s="1"/>
  <c r="H6" i="1"/>
  <c r="K6" i="1" s="1"/>
  <c r="K8" i="1"/>
  <c r="K7" i="1"/>
  <c r="K4" i="1"/>
  <c r="K11" i="1"/>
  <c r="H12" i="1"/>
  <c r="K12" i="1" s="1"/>
  <c r="H10" i="1"/>
  <c r="K10" i="1" s="1"/>
  <c r="H9" i="1"/>
  <c r="U14" i="1"/>
  <c r="Q14" i="1" l="1"/>
  <c r="T14" i="1" s="1"/>
  <c r="U17" i="1" l="1"/>
  <c r="U19" i="1"/>
  <c r="U16" i="1"/>
  <c r="U15" i="1"/>
  <c r="U18" i="1"/>
  <c r="U8" i="1"/>
  <c r="U6" i="1"/>
  <c r="U4" i="1"/>
  <c r="U7" i="1"/>
  <c r="U11" i="1"/>
  <c r="U10" i="1"/>
  <c r="U9" i="1"/>
  <c r="N17" i="1" l="1"/>
  <c r="N19" i="1"/>
  <c r="N16" i="1"/>
  <c r="N6" i="1"/>
  <c r="N7" i="1"/>
  <c r="N4" i="1"/>
  <c r="N11" i="1"/>
  <c r="N10" i="1"/>
  <c r="K9" i="1"/>
  <c r="N9" i="1" s="1"/>
  <c r="N8" i="1" l="1"/>
  <c r="N18" i="1"/>
  <c r="N15" i="1"/>
  <c r="Q19" i="1"/>
  <c r="Q17" i="1"/>
  <c r="T17" i="1" s="1"/>
  <c r="Q4" i="1" l="1"/>
  <c r="T4" i="1" s="1"/>
  <c r="Q9" i="1" l="1"/>
  <c r="T9" i="1" s="1"/>
  <c r="Q15" i="1"/>
  <c r="T15" i="1" s="1"/>
  <c r="Q8" i="1"/>
  <c r="T8" i="1" s="1"/>
  <c r="Q16" i="1" l="1"/>
  <c r="T16" i="1" s="1"/>
  <c r="Q18" i="1"/>
  <c r="T18" i="1" s="1"/>
  <c r="Q10" i="1"/>
  <c r="T10" i="1" s="1"/>
  <c r="Q11" i="1"/>
  <c r="T11" i="1" s="1"/>
  <c r="Q7" i="1"/>
  <c r="T7" i="1" s="1"/>
  <c r="Q6" i="1"/>
  <c r="T6" i="1" s="1"/>
</calcChain>
</file>

<file path=xl/sharedStrings.xml><?xml version="1.0" encoding="utf-8"?>
<sst xmlns="http://schemas.openxmlformats.org/spreadsheetml/2006/main" count="419" uniqueCount="212">
  <si>
    <t>Name</t>
  </si>
  <si>
    <t>Last name</t>
  </si>
  <si>
    <t>Club/Team</t>
  </si>
  <si>
    <t>Flying Lap</t>
  </si>
  <si>
    <t>Time</t>
  </si>
  <si>
    <t>Position</t>
  </si>
  <si>
    <t>Points Race</t>
  </si>
  <si>
    <t>Cumulative</t>
  </si>
  <si>
    <t>Elimination</t>
  </si>
  <si>
    <t>Pursuit</t>
  </si>
  <si>
    <t>Time Trial</t>
  </si>
  <si>
    <t>Final</t>
  </si>
  <si>
    <t>No.</t>
  </si>
  <si>
    <t>Total</t>
  </si>
  <si>
    <t>Times</t>
  </si>
  <si>
    <t>B</t>
  </si>
  <si>
    <t>Points</t>
  </si>
  <si>
    <t>Cat</t>
  </si>
  <si>
    <t>Scratch</t>
  </si>
  <si>
    <t>A</t>
  </si>
  <si>
    <t>jason</t>
  </si>
  <si>
    <t>streather</t>
  </si>
  <si>
    <t>John</t>
  </si>
  <si>
    <t>Jeremy</t>
  </si>
  <si>
    <t>Pile</t>
  </si>
  <si>
    <t>Mark</t>
  </si>
  <si>
    <t>Mike</t>
  </si>
  <si>
    <t>Macclesfield Wheelers</t>
  </si>
  <si>
    <t>Brougham</t>
  </si>
  <si>
    <t>Smith</t>
  </si>
  <si>
    <t>Dave</t>
  </si>
  <si>
    <t>Chris</t>
  </si>
  <si>
    <t>David</t>
  </si>
  <si>
    <t>Shaded grey = DNF</t>
  </si>
  <si>
    <t>Andy</t>
  </si>
  <si>
    <t>Robert</t>
  </si>
  <si>
    <t>West</t>
  </si>
  <si>
    <t>AeroCoach</t>
  </si>
  <si>
    <t>Ellis</t>
  </si>
  <si>
    <t>Langdown</t>
  </si>
  <si>
    <t>richard</t>
  </si>
  <si>
    <t>oakes</t>
  </si>
  <si>
    <t>Blackline</t>
  </si>
  <si>
    <t>Wayne</t>
  </si>
  <si>
    <t>C</t>
  </si>
  <si>
    <t>Ian</t>
  </si>
  <si>
    <t>Barton</t>
  </si>
  <si>
    <t>VC Glasgow South</t>
  </si>
  <si>
    <t>Paul</t>
  </si>
  <si>
    <t>Alan</t>
  </si>
  <si>
    <t>Davies</t>
  </si>
  <si>
    <t>Greenstreet</t>
  </si>
  <si>
    <t>Rob</t>
  </si>
  <si>
    <t>Wiffen</t>
  </si>
  <si>
    <t>Black Line</t>
  </si>
  <si>
    <t>D</t>
  </si>
  <si>
    <t>Amery</t>
  </si>
  <si>
    <t>Trevor</t>
  </si>
  <si>
    <t>Bradbury</t>
  </si>
  <si>
    <t>Python RT</t>
  </si>
  <si>
    <t>Peter</t>
  </si>
  <si>
    <t>Jackson</t>
  </si>
  <si>
    <t>Ken</t>
  </si>
  <si>
    <t>Steve</t>
  </si>
  <si>
    <t>E</t>
  </si>
  <si>
    <t>martin</t>
  </si>
  <si>
    <t>Davis</t>
  </si>
  <si>
    <t>Giant Halo Films CC</t>
  </si>
  <si>
    <t>Vince</t>
  </si>
  <si>
    <t>Mick</t>
  </si>
  <si>
    <t>James</t>
  </si>
  <si>
    <t>Tom</t>
  </si>
  <si>
    <t>Morton</t>
  </si>
  <si>
    <t>Rutherford</t>
  </si>
  <si>
    <t>F</t>
  </si>
  <si>
    <t>Bob</t>
  </si>
  <si>
    <t>Barber</t>
  </si>
  <si>
    <t>Southend Wheelers</t>
  </si>
  <si>
    <t>paul</t>
  </si>
  <si>
    <t>davies</t>
  </si>
  <si>
    <t>Bush Healthcare</t>
  </si>
  <si>
    <t>Ferryhill Wheelers CC</t>
  </si>
  <si>
    <t>Grant</t>
  </si>
  <si>
    <t>Brian</t>
  </si>
  <si>
    <t>Ivor</t>
  </si>
  <si>
    <t>Thomas</t>
  </si>
  <si>
    <t>Bush Healthcare CRT</t>
  </si>
  <si>
    <t>G</t>
  </si>
  <si>
    <t>Geoff</t>
  </si>
  <si>
    <t>Wiles</t>
  </si>
  <si>
    <t>Women 40+</t>
  </si>
  <si>
    <t>Jo</t>
  </si>
  <si>
    <t>Buckland</t>
  </si>
  <si>
    <t>Melanie</t>
  </si>
  <si>
    <t>dobbins</t>
  </si>
  <si>
    <t>Derby Mercury</t>
  </si>
  <si>
    <t>Sneddon</t>
  </si>
  <si>
    <t>Women 50+</t>
  </si>
  <si>
    <t>Barbara</t>
  </si>
  <si>
    <t>Time+3mins</t>
  </si>
  <si>
    <t>Time+2mins</t>
  </si>
  <si>
    <t>Team Terminator</t>
  </si>
  <si>
    <t>Team Echelon</t>
  </si>
  <si>
    <t>Dobbins</t>
  </si>
  <si>
    <t>Luke</t>
  </si>
  <si>
    <t>Stewart</t>
  </si>
  <si>
    <t>Bristol South CC</t>
  </si>
  <si>
    <t>V-Sprint</t>
  </si>
  <si>
    <t>Lee</t>
  </si>
  <si>
    <t>Rowe</t>
  </si>
  <si>
    <t>Turner</t>
  </si>
  <si>
    <t>Adrian</t>
  </si>
  <si>
    <t>Ward</t>
  </si>
  <si>
    <t>Aero coach</t>
  </si>
  <si>
    <t>Clarke</t>
  </si>
  <si>
    <t>Glenn</t>
  </si>
  <si>
    <t>VC Sevale</t>
  </si>
  <si>
    <t>Fenland Clarion CC</t>
  </si>
  <si>
    <t>Eagle Road Club</t>
  </si>
  <si>
    <t>O'Kelly</t>
  </si>
  <si>
    <t>Velo Schils - Interbike RT</t>
  </si>
  <si>
    <t>PMR</t>
  </si>
  <si>
    <t>Bristol RC</t>
  </si>
  <si>
    <t>Torq Performance</t>
  </si>
  <si>
    <t>Janet</t>
  </si>
  <si>
    <t>Birkmyre</t>
  </si>
  <si>
    <t>Lindsay</t>
  </si>
  <si>
    <t>Fenland Clarion</t>
  </si>
  <si>
    <t>Sam</t>
  </si>
  <si>
    <t>Alison</t>
  </si>
  <si>
    <t>Singular Cycles</t>
  </si>
  <si>
    <t>Born to Bike Racing Team</t>
  </si>
  <si>
    <t>Nicholas</t>
  </si>
  <si>
    <t>English</t>
  </si>
  <si>
    <t>Jason</t>
  </si>
  <si>
    <t>Killiner</t>
  </si>
  <si>
    <t>Pontypool rcc</t>
  </si>
  <si>
    <t>Tim</t>
  </si>
  <si>
    <t>May</t>
  </si>
  <si>
    <t>PDQ Cycle Coaching</t>
  </si>
  <si>
    <t>Justin</t>
  </si>
  <si>
    <t>McKie</t>
  </si>
  <si>
    <t>Frazer</t>
  </si>
  <si>
    <t>White</t>
  </si>
  <si>
    <t>Pontypool RCC</t>
  </si>
  <si>
    <t>Bodell</t>
  </si>
  <si>
    <t>Welwyn Wheelers</t>
  </si>
  <si>
    <t>Gerry</t>
  </si>
  <si>
    <t>Bowditch</t>
  </si>
  <si>
    <t>Pontypool RC</t>
  </si>
  <si>
    <t>n/a</t>
  </si>
  <si>
    <t>howard</t>
  </si>
  <si>
    <t>heighton</t>
  </si>
  <si>
    <t>Antony</t>
  </si>
  <si>
    <t>Wallis</t>
  </si>
  <si>
    <t>Ciclos Uno</t>
  </si>
  <si>
    <t>Born to Bike RT</t>
  </si>
  <si>
    <t>Ferryhill Whls CC</t>
  </si>
  <si>
    <t>Simon</t>
  </si>
  <si>
    <t>Best</t>
  </si>
  <si>
    <t>Fullgas RT</t>
  </si>
  <si>
    <t>Team MI Jewson</t>
  </si>
  <si>
    <t>Muzio</t>
  </si>
  <si>
    <t>Team Jewson M I Racing</t>
  </si>
  <si>
    <t>Terminator</t>
  </si>
  <si>
    <t>webster</t>
  </si>
  <si>
    <t>welland valley cc</t>
  </si>
  <si>
    <t>Ralph</t>
  </si>
  <si>
    <t>Carter</t>
  </si>
  <si>
    <t>London Dynamo</t>
  </si>
  <si>
    <t>brian</t>
  </si>
  <si>
    <t>fudge</t>
  </si>
  <si>
    <t>brooks cycles</t>
  </si>
  <si>
    <t>Kent</t>
  </si>
  <si>
    <t>Birkenhead North End CC</t>
  </si>
  <si>
    <t>Nigel</t>
  </si>
  <si>
    <t>Stephens</t>
  </si>
  <si>
    <t>Twelves</t>
  </si>
  <si>
    <t>Team Jewson MI Racing</t>
  </si>
  <si>
    <t>Manning</t>
  </si>
  <si>
    <t>Potts</t>
  </si>
  <si>
    <t>VC St Raphael</t>
  </si>
  <si>
    <t>Vallance</t>
  </si>
  <si>
    <t>Coalville Wheelers CC</t>
  </si>
  <si>
    <t>stephen</t>
  </si>
  <si>
    <t>Bunn</t>
  </si>
  <si>
    <t>Forrester</t>
  </si>
  <si>
    <t>Graham Weigh Race Team</t>
  </si>
  <si>
    <t>Malcolm</t>
  </si>
  <si>
    <t>Freeman</t>
  </si>
  <si>
    <t>GS Vecchi</t>
  </si>
  <si>
    <t>Jolliffe</t>
  </si>
  <si>
    <t>New Forest CC</t>
  </si>
  <si>
    <t>Large</t>
  </si>
  <si>
    <t>Whitehead</t>
  </si>
  <si>
    <t>ABC Centreville</t>
  </si>
  <si>
    <t>Abellio SFA RT</t>
  </si>
  <si>
    <t>Trish</t>
  </si>
  <si>
    <t>Chalk</t>
  </si>
  <si>
    <t>BorntoBike Racing Team</t>
  </si>
  <si>
    <t>TORQ Performance</t>
  </si>
  <si>
    <t>Amanda</t>
  </si>
  <si>
    <t>Karlsson</t>
  </si>
  <si>
    <t>Salthouse</t>
  </si>
  <si>
    <t>Julie</t>
  </si>
  <si>
    <t>Scales</t>
  </si>
  <si>
    <t>Born2Bike RC</t>
  </si>
  <si>
    <t xml:space="preserve">Catherine </t>
  </si>
  <si>
    <t>Coley</t>
  </si>
  <si>
    <t>VC Londres</t>
  </si>
  <si>
    <t>DNF</t>
  </si>
  <si>
    <t>OMNIUM CHAMPIONSHIP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</si>
</sst>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sz val="10"/>
      <color rgb="FFFFFF00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</cellStyleXfs>
  <cellXfs count="56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/>
    <xf numFmtId="0" fontId="0" fillId="0" borderId="1" xfId="0" applyNumberFormat="1" applyFont="1" applyFill="1" applyBorder="1" applyAlignment="1"/>
    <xf numFmtId="0" fontId="1" fillId="0" borderId="2" xfId="0" applyNumberFormat="1" applyFont="1" applyFill="1" applyBorder="1" applyAlignment="1"/>
    <xf numFmtId="0" fontId="0" fillId="0" borderId="2" xfId="0" applyNumberFormat="1" applyFont="1" applyFill="1" applyBorder="1" applyAlignment="1"/>
    <xf numFmtId="0" fontId="2" fillId="0" borderId="1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/>
    <xf numFmtId="0" fontId="0" fillId="2" borderId="1" xfId="0" applyNumberFormat="1" applyFont="1" applyFill="1" applyBorder="1" applyAlignment="1"/>
    <xf numFmtId="0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/>
    <xf numFmtId="0" fontId="0" fillId="3" borderId="0" xfId="0" applyNumberFormat="1" applyFill="1" applyBorder="1" applyAlignment="1"/>
    <xf numFmtId="0" fontId="0" fillId="3" borderId="0" xfId="0" applyNumberFormat="1" applyFont="1" applyFill="1" applyBorder="1" applyAlignment="1"/>
    <xf numFmtId="0" fontId="0" fillId="2" borderId="0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4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/>
    <xf numFmtId="0" fontId="1" fillId="2" borderId="5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/>
    <xf numFmtId="0" fontId="3" fillId="0" borderId="2" xfId="0" applyNumberFormat="1" applyFont="1" applyFill="1" applyBorder="1" applyAlignment="1"/>
    <xf numFmtId="0" fontId="2" fillId="0" borderId="3" xfId="0" applyNumberFormat="1" applyFont="1" applyFill="1" applyBorder="1" applyAlignment="1"/>
    <xf numFmtId="0" fontId="3" fillId="0" borderId="1" xfId="0" applyNumberFormat="1" applyFont="1" applyFill="1" applyBorder="1" applyAlignment="1"/>
    <xf numFmtId="0" fontId="1" fillId="0" borderId="7" xfId="0" applyNumberFormat="1" applyFont="1" applyFill="1" applyBorder="1" applyAlignment="1"/>
    <xf numFmtId="0" fontId="1" fillId="0" borderId="7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/>
    <xf numFmtId="0" fontId="3" fillId="0" borderId="8" xfId="0" applyNumberFormat="1" applyFont="1" applyFill="1" applyBorder="1" applyAlignment="1">
      <alignment horizontal="center"/>
    </xf>
    <xf numFmtId="0" fontId="3" fillId="2" borderId="9" xfId="0" applyNumberFormat="1" applyFont="1" applyFill="1" applyBorder="1" applyAlignment="1"/>
    <xf numFmtId="0" fontId="1" fillId="0" borderId="6" xfId="0" applyNumberFormat="1" applyFont="1" applyFill="1" applyBorder="1" applyAlignment="1"/>
    <xf numFmtId="0" fontId="1" fillId="0" borderId="6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/>
    <xf numFmtId="0" fontId="1" fillId="2" borderId="0" xfId="0" applyNumberFormat="1" applyFont="1" applyFill="1" applyBorder="1" applyAlignment="1"/>
    <xf numFmtId="0" fontId="1" fillId="2" borderId="2" xfId="0" applyNumberFormat="1" applyFont="1" applyFill="1" applyBorder="1" applyAlignment="1"/>
    <xf numFmtId="0" fontId="3" fillId="2" borderId="0" xfId="0" applyNumberFormat="1" applyFont="1" applyFill="1" applyBorder="1" applyAlignment="1"/>
    <xf numFmtId="0" fontId="2" fillId="2" borderId="2" xfId="0" applyNumberFormat="1" applyFont="1" applyFill="1" applyBorder="1" applyAlignment="1"/>
    <xf numFmtId="0" fontId="0" fillId="2" borderId="2" xfId="0" applyNumberFormat="1" applyFont="1" applyFill="1" applyBorder="1" applyAlignment="1"/>
    <xf numFmtId="0" fontId="3" fillId="2" borderId="2" xfId="0" applyNumberFormat="1" applyFont="1" applyFill="1" applyBorder="1" applyAlignment="1"/>
    <xf numFmtId="0" fontId="2" fillId="2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164" fontId="3" fillId="0" borderId="3" xfId="0" applyNumberFormat="1" applyFont="1" applyFill="1" applyBorder="1" applyAlignment="1"/>
    <xf numFmtId="165" fontId="3" fillId="0" borderId="3" xfId="0" applyNumberFormat="1" applyFont="1" applyFill="1" applyBorder="1" applyAlignment="1"/>
    <xf numFmtId="0" fontId="3" fillId="4" borderId="3" xfId="0" applyNumberFormat="1" applyFont="1" applyFill="1" applyBorder="1" applyAlignment="1">
      <alignment horizontal="center"/>
    </xf>
    <xf numFmtId="0" fontId="3" fillId="4" borderId="3" xfId="0" applyNumberFormat="1" applyFont="1" applyFill="1" applyBorder="1" applyAlignment="1"/>
    <xf numFmtId="0" fontId="2" fillId="4" borderId="3" xfId="0" applyNumberFormat="1" applyFont="1" applyFill="1" applyBorder="1" applyAlignment="1"/>
    <xf numFmtId="0" fontId="3" fillId="5" borderId="3" xfId="0" applyNumberFormat="1" applyFont="1" applyFill="1" applyBorder="1" applyAlignment="1">
      <alignment horizontal="center"/>
    </xf>
    <xf numFmtId="0" fontId="3" fillId="5" borderId="3" xfId="0" applyNumberFormat="1" applyFont="1" applyFill="1" applyBorder="1" applyAlignment="1"/>
    <xf numFmtId="0" fontId="3" fillId="5" borderId="8" xfId="0" applyNumberFormat="1" applyFont="1" applyFill="1" applyBorder="1" applyAlignment="1">
      <alignment horizontal="center"/>
    </xf>
    <xf numFmtId="0" fontId="3" fillId="5" borderId="9" xfId="0" applyNumberFormat="1" applyFont="1" applyFill="1" applyBorder="1" applyAlignment="1"/>
    <xf numFmtId="0" fontId="2" fillId="5" borderId="3" xfId="0" applyNumberFormat="1" applyFont="1" applyFill="1" applyBorder="1" applyAlignment="1"/>
    <xf numFmtId="0" fontId="0" fillId="0" borderId="3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zoomScaleNormal="100" workbookViewId="0">
      <pane xSplit="4" topLeftCell="E1" activePane="topRight" state="frozen"/>
      <selection pane="topRight" activeCell="C36" sqref="C36"/>
    </sheetView>
  </sheetViews>
  <sheetFormatPr defaultRowHeight="12.75" x14ac:dyDescent="0.2"/>
  <cols>
    <col min="1" max="1" width="3.5703125" customWidth="1"/>
    <col min="2" max="2" width="4.140625" style="8" customWidth="1"/>
    <col min="3" max="3" width="9.28515625" customWidth="1"/>
    <col min="4" max="4" width="10.85546875" customWidth="1"/>
    <col min="5" max="5" width="17.28515625" style="3" customWidth="1"/>
    <col min="6" max="6" width="8.140625" style="10" customWidth="1"/>
    <col min="7" max="7" width="8.140625" customWidth="1"/>
    <col min="8" max="8" width="10.85546875" style="17" customWidth="1"/>
    <col min="9" max="9" width="11.7109375" customWidth="1"/>
    <col min="10" max="10" width="8.28515625" customWidth="1"/>
    <col min="11" max="11" width="11.140625" style="10" customWidth="1"/>
    <col min="12" max="12" width="9.28515625" customWidth="1"/>
    <col min="13" max="13" width="9.140625" style="3"/>
    <col min="14" max="14" width="11" style="10" customWidth="1"/>
    <col min="15" max="16" width="9.140625" style="3"/>
    <col min="17" max="17" width="11.140625" style="10" customWidth="1"/>
    <col min="18" max="18" width="8.42578125" style="3" customWidth="1"/>
    <col min="19" max="19" width="8.140625" style="3" customWidth="1"/>
    <col min="20" max="20" width="11" style="40" customWidth="1"/>
    <col min="21" max="21" width="9.140625" style="5" customWidth="1"/>
    <col min="22" max="22" width="7.85546875" style="13" customWidth="1"/>
  </cols>
  <sheetData>
    <row r="1" spans="1:22" ht="18" x14ac:dyDescent="0.25">
      <c r="A1" s="55" t="s">
        <v>211</v>
      </c>
      <c r="M1"/>
      <c r="O1"/>
      <c r="P1"/>
      <c r="R1"/>
    </row>
    <row r="2" spans="1:22" s="1" customFormat="1" x14ac:dyDescent="0.2">
      <c r="B2" s="7"/>
      <c r="E2" s="2"/>
      <c r="F2" s="9" t="s">
        <v>18</v>
      </c>
      <c r="G2" s="1" t="s">
        <v>8</v>
      </c>
      <c r="H2" s="9"/>
      <c r="I2" s="1" t="s">
        <v>9</v>
      </c>
      <c r="K2" s="9"/>
      <c r="L2" s="1" t="s">
        <v>10</v>
      </c>
      <c r="N2" s="9"/>
      <c r="O2" s="1" t="s">
        <v>3</v>
      </c>
      <c r="Q2" s="9"/>
      <c r="R2" s="1" t="s">
        <v>6</v>
      </c>
      <c r="S2" s="2"/>
      <c r="T2" s="37" t="s">
        <v>11</v>
      </c>
      <c r="U2" s="4" t="s">
        <v>13</v>
      </c>
      <c r="V2" s="7" t="s">
        <v>11</v>
      </c>
    </row>
    <row r="3" spans="1:22" s="1" customFormat="1" x14ac:dyDescent="0.2">
      <c r="A3" s="28" t="s">
        <v>17</v>
      </c>
      <c r="B3" s="29" t="s">
        <v>12</v>
      </c>
      <c r="C3" s="28" t="s">
        <v>0</v>
      </c>
      <c r="D3" s="28" t="s">
        <v>1</v>
      </c>
      <c r="E3" s="30" t="s">
        <v>2</v>
      </c>
      <c r="F3" s="9" t="s">
        <v>5</v>
      </c>
      <c r="G3" s="1" t="s">
        <v>5</v>
      </c>
      <c r="H3" s="22" t="s">
        <v>7</v>
      </c>
      <c r="I3" s="1" t="s">
        <v>99</v>
      </c>
      <c r="J3" s="1" t="s">
        <v>5</v>
      </c>
      <c r="K3" s="9" t="s">
        <v>7</v>
      </c>
      <c r="L3" s="1" t="s">
        <v>4</v>
      </c>
      <c r="M3" s="1" t="s">
        <v>5</v>
      </c>
      <c r="N3" s="9" t="s">
        <v>7</v>
      </c>
      <c r="O3" s="1" t="s">
        <v>4</v>
      </c>
      <c r="P3" s="1" t="s">
        <v>5</v>
      </c>
      <c r="Q3" s="9" t="s">
        <v>7</v>
      </c>
      <c r="R3" s="1" t="s">
        <v>16</v>
      </c>
      <c r="S3" s="2" t="s">
        <v>5</v>
      </c>
      <c r="T3" s="37" t="s">
        <v>7</v>
      </c>
      <c r="U3" s="4" t="s">
        <v>14</v>
      </c>
      <c r="V3" s="19" t="s">
        <v>5</v>
      </c>
    </row>
    <row r="4" spans="1:22" ht="14.25" x14ac:dyDescent="0.2">
      <c r="A4" s="31" t="s">
        <v>19</v>
      </c>
      <c r="B4" s="20">
        <v>7</v>
      </c>
      <c r="C4" s="21" t="s">
        <v>140</v>
      </c>
      <c r="D4" s="21" t="s">
        <v>141</v>
      </c>
      <c r="E4" s="21" t="s">
        <v>123</v>
      </c>
      <c r="F4" s="32">
        <v>2</v>
      </c>
      <c r="G4" s="21">
        <v>1</v>
      </c>
      <c r="H4" s="24">
        <f t="shared" ref="H4:H11" si="0">F4+G4</f>
        <v>3</v>
      </c>
      <c r="I4" s="21">
        <v>40.261000000000003</v>
      </c>
      <c r="J4" s="21">
        <f t="shared" ref="J4:J11" si="1">RANK(I4,I$4:I$12,1)</f>
        <v>3</v>
      </c>
      <c r="K4" s="24">
        <f t="shared" ref="K4:K11" si="2">H4+J4</f>
        <v>6</v>
      </c>
      <c r="L4" s="21">
        <v>52.688000000000002</v>
      </c>
      <c r="M4" s="21">
        <f t="shared" ref="M4:M11" si="3">RANK(L4,L$4:L$12,1)</f>
        <v>1</v>
      </c>
      <c r="N4" s="24">
        <f t="shared" ref="N4:N11" si="4">K4+M4</f>
        <v>7</v>
      </c>
      <c r="O4" s="21">
        <v>14.916</v>
      </c>
      <c r="P4" s="21">
        <f t="shared" ref="P4:P11" si="5">RANK(O4,O$4:O$12,1)</f>
        <v>3</v>
      </c>
      <c r="Q4" s="24">
        <f t="shared" ref="Q4:Q11" si="6">N4+P4</f>
        <v>10</v>
      </c>
      <c r="R4" s="21">
        <v>17</v>
      </c>
      <c r="S4" s="21">
        <v>2</v>
      </c>
      <c r="T4" s="24">
        <f t="shared" ref="T4:T11" si="7">Q4+S4</f>
        <v>12</v>
      </c>
      <c r="U4" s="21">
        <f t="shared" ref="U4:U11" si="8">I4+L4+O4</f>
        <v>107.86500000000001</v>
      </c>
      <c r="V4" s="20">
        <v>1</v>
      </c>
    </row>
    <row r="5" spans="1:22" s="18" customFormat="1" ht="14.25" x14ac:dyDescent="0.2">
      <c r="A5" s="31" t="s">
        <v>19</v>
      </c>
      <c r="B5" s="20">
        <v>11</v>
      </c>
      <c r="C5" s="21" t="s">
        <v>142</v>
      </c>
      <c r="D5" s="21" t="s">
        <v>143</v>
      </c>
      <c r="E5" s="21" t="s">
        <v>144</v>
      </c>
      <c r="F5" s="32">
        <v>1</v>
      </c>
      <c r="G5" s="21">
        <v>3</v>
      </c>
      <c r="H5" s="24">
        <f t="shared" si="0"/>
        <v>4</v>
      </c>
      <c r="I5" s="21">
        <v>41.088000000000001</v>
      </c>
      <c r="J5" s="21">
        <f t="shared" si="1"/>
        <v>4</v>
      </c>
      <c r="K5" s="24">
        <f t="shared" si="2"/>
        <v>8</v>
      </c>
      <c r="L5" s="21">
        <v>52.920999999999999</v>
      </c>
      <c r="M5" s="21">
        <f t="shared" si="3"/>
        <v>2</v>
      </c>
      <c r="N5" s="24">
        <f t="shared" si="4"/>
        <v>10</v>
      </c>
      <c r="O5" s="21">
        <v>14.739000000000001</v>
      </c>
      <c r="P5" s="21">
        <f t="shared" si="5"/>
        <v>1</v>
      </c>
      <c r="Q5" s="24">
        <f t="shared" si="6"/>
        <v>11</v>
      </c>
      <c r="R5" s="21">
        <v>30</v>
      </c>
      <c r="S5" s="21">
        <v>1</v>
      </c>
      <c r="T5" s="24">
        <f t="shared" si="7"/>
        <v>12</v>
      </c>
      <c r="U5" s="21">
        <f t="shared" si="8"/>
        <v>108.748</v>
      </c>
      <c r="V5" s="20">
        <v>2</v>
      </c>
    </row>
    <row r="6" spans="1:22" ht="14.25" x14ac:dyDescent="0.2">
      <c r="A6" s="31" t="s">
        <v>19</v>
      </c>
      <c r="B6" s="20">
        <v>10</v>
      </c>
      <c r="C6" s="21" t="s">
        <v>35</v>
      </c>
      <c r="D6" s="21" t="s">
        <v>36</v>
      </c>
      <c r="E6" s="21" t="s">
        <v>37</v>
      </c>
      <c r="F6" s="32">
        <v>3</v>
      </c>
      <c r="G6" s="21">
        <v>2</v>
      </c>
      <c r="H6" s="24">
        <f t="shared" si="0"/>
        <v>5</v>
      </c>
      <c r="I6" s="21">
        <v>27.509</v>
      </c>
      <c r="J6" s="21">
        <f t="shared" si="1"/>
        <v>1</v>
      </c>
      <c r="K6" s="24">
        <f t="shared" si="2"/>
        <v>6</v>
      </c>
      <c r="L6" s="21">
        <v>53.578000000000003</v>
      </c>
      <c r="M6" s="21">
        <f t="shared" si="3"/>
        <v>4</v>
      </c>
      <c r="N6" s="24">
        <f t="shared" si="4"/>
        <v>10</v>
      </c>
      <c r="O6" s="21">
        <v>15.201000000000001</v>
      </c>
      <c r="P6" s="21">
        <f t="shared" si="5"/>
        <v>4</v>
      </c>
      <c r="Q6" s="24">
        <f t="shared" si="6"/>
        <v>14</v>
      </c>
      <c r="R6" s="21">
        <v>17</v>
      </c>
      <c r="S6" s="21">
        <v>3</v>
      </c>
      <c r="T6" s="24">
        <f t="shared" si="7"/>
        <v>17</v>
      </c>
      <c r="U6" s="21">
        <f t="shared" si="8"/>
        <v>96.288000000000011</v>
      </c>
      <c r="V6" s="20">
        <v>3</v>
      </c>
    </row>
    <row r="7" spans="1:22" s="12" customFormat="1" ht="14.25" x14ac:dyDescent="0.2">
      <c r="A7" s="31" t="s">
        <v>19</v>
      </c>
      <c r="B7" s="20">
        <v>8</v>
      </c>
      <c r="C7" s="21" t="s">
        <v>23</v>
      </c>
      <c r="D7" s="21" t="s">
        <v>24</v>
      </c>
      <c r="E7" s="21" t="s">
        <v>102</v>
      </c>
      <c r="F7" s="32">
        <v>6</v>
      </c>
      <c r="G7" s="21">
        <v>6</v>
      </c>
      <c r="H7" s="24">
        <f t="shared" si="0"/>
        <v>12</v>
      </c>
      <c r="I7" s="21">
        <v>45.134999999999998</v>
      </c>
      <c r="J7" s="21">
        <f t="shared" si="1"/>
        <v>6</v>
      </c>
      <c r="K7" s="24">
        <f t="shared" si="2"/>
        <v>18</v>
      </c>
      <c r="L7" s="21">
        <v>53.567</v>
      </c>
      <c r="M7" s="21">
        <f t="shared" si="3"/>
        <v>3</v>
      </c>
      <c r="N7" s="24">
        <f t="shared" si="4"/>
        <v>21</v>
      </c>
      <c r="O7" s="21">
        <v>14.904999999999999</v>
      </c>
      <c r="P7" s="21">
        <f t="shared" si="5"/>
        <v>2</v>
      </c>
      <c r="Q7" s="24">
        <f t="shared" si="6"/>
        <v>23</v>
      </c>
      <c r="R7" s="20" t="s">
        <v>210</v>
      </c>
      <c r="S7" s="21">
        <v>8</v>
      </c>
      <c r="T7" s="24">
        <f t="shared" si="7"/>
        <v>31</v>
      </c>
      <c r="U7" s="21">
        <f t="shared" si="8"/>
        <v>113.607</v>
      </c>
      <c r="V7" s="20">
        <v>4</v>
      </c>
    </row>
    <row r="8" spans="1:22" ht="14.25" x14ac:dyDescent="0.2">
      <c r="A8" s="31" t="s">
        <v>19</v>
      </c>
      <c r="B8" s="20">
        <v>9</v>
      </c>
      <c r="C8" s="21" t="s">
        <v>20</v>
      </c>
      <c r="D8" s="21" t="s">
        <v>21</v>
      </c>
      <c r="E8" s="21" t="s">
        <v>139</v>
      </c>
      <c r="F8" s="32">
        <v>4</v>
      </c>
      <c r="G8" s="21">
        <v>5</v>
      </c>
      <c r="H8" s="24">
        <f t="shared" si="0"/>
        <v>9</v>
      </c>
      <c r="I8" s="21">
        <v>47.658000000000001</v>
      </c>
      <c r="J8" s="21">
        <f t="shared" si="1"/>
        <v>7</v>
      </c>
      <c r="K8" s="24">
        <f t="shared" si="2"/>
        <v>16</v>
      </c>
      <c r="L8" s="21">
        <v>55.869</v>
      </c>
      <c r="M8" s="21">
        <f t="shared" si="3"/>
        <v>6</v>
      </c>
      <c r="N8" s="24">
        <f t="shared" si="4"/>
        <v>22</v>
      </c>
      <c r="O8" s="21">
        <v>15.292999999999999</v>
      </c>
      <c r="P8" s="21">
        <f t="shared" si="5"/>
        <v>6</v>
      </c>
      <c r="Q8" s="24">
        <f t="shared" si="6"/>
        <v>28</v>
      </c>
      <c r="R8" s="21">
        <v>0</v>
      </c>
      <c r="S8" s="21">
        <v>6</v>
      </c>
      <c r="T8" s="24">
        <f t="shared" si="7"/>
        <v>34</v>
      </c>
      <c r="U8" s="21">
        <f t="shared" si="8"/>
        <v>118.82</v>
      </c>
      <c r="V8" s="20">
        <v>5</v>
      </c>
    </row>
    <row r="9" spans="1:22" ht="14.25" x14ac:dyDescent="0.2">
      <c r="A9" s="31" t="s">
        <v>19</v>
      </c>
      <c r="B9" s="20">
        <v>1</v>
      </c>
      <c r="C9" s="21" t="s">
        <v>128</v>
      </c>
      <c r="D9" s="21" t="s">
        <v>129</v>
      </c>
      <c r="E9" s="21" t="s">
        <v>130</v>
      </c>
      <c r="F9" s="32">
        <v>5</v>
      </c>
      <c r="G9" s="21">
        <v>4</v>
      </c>
      <c r="H9" s="24">
        <f t="shared" si="0"/>
        <v>9</v>
      </c>
      <c r="I9" s="21">
        <v>48.091000000000001</v>
      </c>
      <c r="J9" s="21">
        <f t="shared" si="1"/>
        <v>8</v>
      </c>
      <c r="K9" s="24">
        <f t="shared" si="2"/>
        <v>17</v>
      </c>
      <c r="L9" s="21">
        <v>56.402999999999999</v>
      </c>
      <c r="M9" s="21">
        <f t="shared" si="3"/>
        <v>7</v>
      </c>
      <c r="N9" s="24">
        <f t="shared" si="4"/>
        <v>24</v>
      </c>
      <c r="O9" s="21">
        <v>15.246</v>
      </c>
      <c r="P9" s="21">
        <f t="shared" si="5"/>
        <v>5</v>
      </c>
      <c r="Q9" s="24">
        <f t="shared" si="6"/>
        <v>29</v>
      </c>
      <c r="R9" s="21">
        <v>2</v>
      </c>
      <c r="S9" s="21">
        <v>5</v>
      </c>
      <c r="T9" s="24">
        <f t="shared" si="7"/>
        <v>34</v>
      </c>
      <c r="U9" s="21">
        <f t="shared" si="8"/>
        <v>119.74</v>
      </c>
      <c r="V9" s="20">
        <v>6</v>
      </c>
    </row>
    <row r="10" spans="1:22" ht="14.25" x14ac:dyDescent="0.2">
      <c r="A10" s="31" t="s">
        <v>19</v>
      </c>
      <c r="B10" s="20">
        <v>3</v>
      </c>
      <c r="C10" s="21" t="s">
        <v>132</v>
      </c>
      <c r="D10" s="21" t="s">
        <v>133</v>
      </c>
      <c r="E10" s="21" t="s">
        <v>37</v>
      </c>
      <c r="F10" s="32">
        <v>9</v>
      </c>
      <c r="G10" s="21">
        <v>8</v>
      </c>
      <c r="H10" s="24">
        <f t="shared" si="0"/>
        <v>17</v>
      </c>
      <c r="I10" s="21">
        <v>38.331000000000003</v>
      </c>
      <c r="J10" s="21">
        <f t="shared" si="1"/>
        <v>2</v>
      </c>
      <c r="K10" s="24">
        <f t="shared" si="2"/>
        <v>19</v>
      </c>
      <c r="L10" s="21">
        <v>55.371000000000002</v>
      </c>
      <c r="M10" s="21">
        <f t="shared" si="3"/>
        <v>5</v>
      </c>
      <c r="N10" s="24">
        <f t="shared" si="4"/>
        <v>24</v>
      </c>
      <c r="O10" s="21">
        <v>15.491</v>
      </c>
      <c r="P10" s="21">
        <f t="shared" si="5"/>
        <v>7</v>
      </c>
      <c r="Q10" s="24">
        <f t="shared" si="6"/>
        <v>31</v>
      </c>
      <c r="R10" s="21">
        <v>2</v>
      </c>
      <c r="S10" s="21">
        <v>4</v>
      </c>
      <c r="T10" s="24">
        <f t="shared" si="7"/>
        <v>35</v>
      </c>
      <c r="U10" s="21">
        <f t="shared" si="8"/>
        <v>109.193</v>
      </c>
      <c r="V10" s="20">
        <v>7</v>
      </c>
    </row>
    <row r="11" spans="1:22" ht="14.25" x14ac:dyDescent="0.2">
      <c r="A11" s="31" t="s">
        <v>19</v>
      </c>
      <c r="B11" s="20">
        <v>6</v>
      </c>
      <c r="C11" s="21" t="s">
        <v>137</v>
      </c>
      <c r="D11" s="21" t="s">
        <v>138</v>
      </c>
      <c r="E11" s="21" t="s">
        <v>139</v>
      </c>
      <c r="F11" s="32">
        <v>8</v>
      </c>
      <c r="G11" s="21">
        <v>9</v>
      </c>
      <c r="H11" s="24">
        <f t="shared" si="0"/>
        <v>17</v>
      </c>
      <c r="I11" s="21">
        <v>42.725000000000001</v>
      </c>
      <c r="J11" s="21">
        <f t="shared" si="1"/>
        <v>5</v>
      </c>
      <c r="K11" s="24">
        <f t="shared" si="2"/>
        <v>22</v>
      </c>
      <c r="L11" s="21">
        <v>57.036999999999999</v>
      </c>
      <c r="M11" s="21">
        <f t="shared" si="3"/>
        <v>8</v>
      </c>
      <c r="N11" s="24">
        <f t="shared" si="4"/>
        <v>30</v>
      </c>
      <c r="O11" s="21">
        <v>16.323</v>
      </c>
      <c r="P11" s="21">
        <f t="shared" si="5"/>
        <v>8</v>
      </c>
      <c r="Q11" s="24">
        <f t="shared" si="6"/>
        <v>38</v>
      </c>
      <c r="R11" s="21">
        <f>-10</f>
        <v>-10</v>
      </c>
      <c r="S11" s="21">
        <v>7</v>
      </c>
      <c r="T11" s="24">
        <f t="shared" si="7"/>
        <v>45</v>
      </c>
      <c r="U11" s="21">
        <f t="shared" si="8"/>
        <v>116.08500000000001</v>
      </c>
      <c r="V11" s="20">
        <v>8</v>
      </c>
    </row>
    <row r="12" spans="1:22" ht="14.25" x14ac:dyDescent="0.2">
      <c r="A12" s="51" t="s">
        <v>19</v>
      </c>
      <c r="B12" s="49">
        <v>5</v>
      </c>
      <c r="C12" s="50" t="s">
        <v>134</v>
      </c>
      <c r="D12" s="50" t="s">
        <v>135</v>
      </c>
      <c r="E12" s="50" t="s">
        <v>136</v>
      </c>
      <c r="F12" s="52">
        <v>7</v>
      </c>
      <c r="G12" s="50">
        <v>7</v>
      </c>
      <c r="H12" s="50">
        <f t="shared" ref="H12" si="9">F12+G12</f>
        <v>14</v>
      </c>
      <c r="I12" s="50">
        <v>52.859000000000002</v>
      </c>
      <c r="J12" s="50">
        <f t="shared" ref="J12" si="10">RANK(I12,I$4:I$12,1)</f>
        <v>9</v>
      </c>
      <c r="K12" s="50">
        <f t="shared" ref="K12" si="11">H12+J12</f>
        <v>23</v>
      </c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49"/>
    </row>
    <row r="13" spans="1:22" ht="14.25" x14ac:dyDescent="0.2">
      <c r="A13" s="12"/>
      <c r="B13" s="23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38"/>
      <c r="U13" s="11"/>
      <c r="V13" s="23"/>
    </row>
    <row r="14" spans="1:22" s="18" customFormat="1" ht="14.25" x14ac:dyDescent="0.2">
      <c r="A14" s="31" t="s">
        <v>15</v>
      </c>
      <c r="B14" s="20">
        <v>22</v>
      </c>
      <c r="C14" s="21" t="s">
        <v>153</v>
      </c>
      <c r="D14" s="21" t="s">
        <v>154</v>
      </c>
      <c r="E14" s="21" t="s">
        <v>155</v>
      </c>
      <c r="F14" s="32">
        <v>1</v>
      </c>
      <c r="G14" s="21">
        <v>1</v>
      </c>
      <c r="H14" s="24">
        <f t="shared" ref="H14:H19" si="12">F14+G14</f>
        <v>2</v>
      </c>
      <c r="I14" s="21">
        <v>33.837000000000003</v>
      </c>
      <c r="J14" s="21">
        <f t="shared" ref="J14:J19" si="13">RANK(I14,I$14:I$19,1)</f>
        <v>1</v>
      </c>
      <c r="K14" s="24">
        <f t="shared" ref="K14:K19" si="14">H14+J14</f>
        <v>3</v>
      </c>
      <c r="L14" s="21">
        <v>51.752000000000002</v>
      </c>
      <c r="M14" s="21">
        <f t="shared" ref="M14:M19" si="15">RANK(L14,L$14:L$19,1)</f>
        <v>1</v>
      </c>
      <c r="N14" s="24">
        <f t="shared" ref="N14:N19" si="16">K14+M14</f>
        <v>4</v>
      </c>
      <c r="O14" s="21">
        <v>14.87</v>
      </c>
      <c r="P14" s="21">
        <f t="shared" ref="P14:P19" si="17">RANK(O14,O$14:O$19,1)</f>
        <v>1</v>
      </c>
      <c r="Q14" s="24">
        <f t="shared" ref="Q14:Q19" si="18">N14+P14</f>
        <v>5</v>
      </c>
      <c r="R14" s="21">
        <v>13</v>
      </c>
      <c r="S14" s="21">
        <v>1</v>
      </c>
      <c r="T14" s="24">
        <f>Q14+S14</f>
        <v>6</v>
      </c>
      <c r="U14" s="21">
        <f t="shared" ref="U14:U19" si="19">I14+L14+O14</f>
        <v>100.459</v>
      </c>
      <c r="V14" s="20">
        <v>1</v>
      </c>
    </row>
    <row r="15" spans="1:22" ht="14.25" x14ac:dyDescent="0.2">
      <c r="A15" s="31" t="s">
        <v>15</v>
      </c>
      <c r="B15" s="20">
        <v>15</v>
      </c>
      <c r="C15" s="21" t="s">
        <v>147</v>
      </c>
      <c r="D15" s="21" t="s">
        <v>148</v>
      </c>
      <c r="E15" s="21" t="s">
        <v>149</v>
      </c>
      <c r="F15" s="32">
        <v>3</v>
      </c>
      <c r="G15" s="21">
        <v>2</v>
      </c>
      <c r="H15" s="24">
        <f t="shared" si="12"/>
        <v>5</v>
      </c>
      <c r="I15" s="21">
        <v>45.042000000000002</v>
      </c>
      <c r="J15" s="21">
        <f t="shared" si="13"/>
        <v>2</v>
      </c>
      <c r="K15" s="24">
        <f t="shared" si="14"/>
        <v>7</v>
      </c>
      <c r="L15" s="21">
        <v>54.881</v>
      </c>
      <c r="M15" s="21">
        <f t="shared" si="15"/>
        <v>2</v>
      </c>
      <c r="N15" s="24">
        <f t="shared" si="16"/>
        <v>9</v>
      </c>
      <c r="O15" s="21">
        <v>15.113</v>
      </c>
      <c r="P15" s="21">
        <f t="shared" si="17"/>
        <v>2</v>
      </c>
      <c r="Q15" s="24">
        <f t="shared" si="18"/>
        <v>11</v>
      </c>
      <c r="R15" s="21">
        <v>3</v>
      </c>
      <c r="S15" s="21">
        <v>3</v>
      </c>
      <c r="T15" s="24">
        <f>Q15+S15</f>
        <v>14</v>
      </c>
      <c r="U15" s="21">
        <f t="shared" si="19"/>
        <v>115.036</v>
      </c>
      <c r="V15" s="20">
        <v>2</v>
      </c>
    </row>
    <row r="16" spans="1:22" s="18" customFormat="1" ht="14.25" x14ac:dyDescent="0.2">
      <c r="A16" s="31" t="s">
        <v>15</v>
      </c>
      <c r="B16" s="20">
        <v>16</v>
      </c>
      <c r="C16" s="21" t="s">
        <v>23</v>
      </c>
      <c r="D16" s="21" t="s">
        <v>28</v>
      </c>
      <c r="E16" s="21" t="s">
        <v>150</v>
      </c>
      <c r="F16" s="32">
        <v>2</v>
      </c>
      <c r="G16" s="21">
        <v>3</v>
      </c>
      <c r="H16" s="24">
        <f t="shared" si="12"/>
        <v>5</v>
      </c>
      <c r="I16" s="21">
        <v>50.021999999999998</v>
      </c>
      <c r="J16" s="21">
        <f t="shared" si="13"/>
        <v>3</v>
      </c>
      <c r="K16" s="24">
        <f t="shared" si="14"/>
        <v>8</v>
      </c>
      <c r="L16" s="21">
        <v>56.988</v>
      </c>
      <c r="M16" s="21">
        <f t="shared" si="15"/>
        <v>3</v>
      </c>
      <c r="N16" s="24">
        <f t="shared" si="16"/>
        <v>11</v>
      </c>
      <c r="O16" s="21">
        <v>15.234999999999999</v>
      </c>
      <c r="P16" s="21">
        <f t="shared" si="17"/>
        <v>3</v>
      </c>
      <c r="Q16" s="24">
        <f t="shared" si="18"/>
        <v>14</v>
      </c>
      <c r="R16" s="21">
        <v>3</v>
      </c>
      <c r="S16" s="21">
        <v>2</v>
      </c>
      <c r="T16" s="24">
        <f>Q16+S16</f>
        <v>16</v>
      </c>
      <c r="U16" s="21">
        <f t="shared" si="19"/>
        <v>122.24499999999999</v>
      </c>
      <c r="V16" s="20">
        <v>3</v>
      </c>
    </row>
    <row r="17" spans="1:22" ht="14.25" x14ac:dyDescent="0.2">
      <c r="A17" s="31" t="s">
        <v>15</v>
      </c>
      <c r="B17" s="20">
        <v>20</v>
      </c>
      <c r="C17" s="21" t="s">
        <v>151</v>
      </c>
      <c r="D17" s="21" t="s">
        <v>152</v>
      </c>
      <c r="E17" s="21" t="s">
        <v>157</v>
      </c>
      <c r="F17" s="32">
        <v>4</v>
      </c>
      <c r="G17" s="21">
        <v>4</v>
      </c>
      <c r="H17" s="24">
        <f t="shared" si="12"/>
        <v>8</v>
      </c>
      <c r="I17" s="21">
        <v>69.75</v>
      </c>
      <c r="J17" s="21">
        <f t="shared" si="13"/>
        <v>5</v>
      </c>
      <c r="K17" s="24">
        <f t="shared" si="14"/>
        <v>13</v>
      </c>
      <c r="L17" s="21">
        <v>61.859000000000002</v>
      </c>
      <c r="M17" s="21">
        <f t="shared" si="15"/>
        <v>5</v>
      </c>
      <c r="N17" s="24">
        <f t="shared" si="16"/>
        <v>18</v>
      </c>
      <c r="O17" s="21">
        <v>16.925999999999998</v>
      </c>
      <c r="P17" s="21">
        <f t="shared" si="17"/>
        <v>6</v>
      </c>
      <c r="Q17" s="24">
        <f t="shared" si="18"/>
        <v>24</v>
      </c>
      <c r="R17" s="21">
        <f>-30</f>
        <v>-30</v>
      </c>
      <c r="S17" s="21">
        <v>4</v>
      </c>
      <c r="T17" s="24">
        <f>Q17+S17</f>
        <v>28</v>
      </c>
      <c r="U17" s="21">
        <f t="shared" si="19"/>
        <v>148.535</v>
      </c>
      <c r="V17" s="20">
        <v>4</v>
      </c>
    </row>
    <row r="18" spans="1:22" s="18" customFormat="1" ht="14.25" x14ac:dyDescent="0.2">
      <c r="A18" s="31" t="s">
        <v>15</v>
      </c>
      <c r="B18" s="20">
        <v>14</v>
      </c>
      <c r="C18" s="21" t="s">
        <v>31</v>
      </c>
      <c r="D18" s="21" t="s">
        <v>145</v>
      </c>
      <c r="E18" s="21" t="s">
        <v>146</v>
      </c>
      <c r="F18" s="32">
        <v>6</v>
      </c>
      <c r="G18" s="21">
        <v>6</v>
      </c>
      <c r="H18" s="24">
        <f t="shared" si="12"/>
        <v>12</v>
      </c>
      <c r="I18" s="21">
        <v>70.680999999999997</v>
      </c>
      <c r="J18" s="21">
        <f t="shared" si="13"/>
        <v>6</v>
      </c>
      <c r="K18" s="24">
        <f t="shared" si="14"/>
        <v>18</v>
      </c>
      <c r="L18" s="21">
        <v>61.890999999999998</v>
      </c>
      <c r="M18" s="21">
        <f t="shared" si="15"/>
        <v>6</v>
      </c>
      <c r="N18" s="24">
        <f t="shared" si="16"/>
        <v>24</v>
      </c>
      <c r="O18" s="21">
        <v>16.774999999999999</v>
      </c>
      <c r="P18" s="21">
        <f t="shared" si="17"/>
        <v>5</v>
      </c>
      <c r="Q18" s="24">
        <f t="shared" si="18"/>
        <v>29</v>
      </c>
      <c r="R18" s="20" t="s">
        <v>210</v>
      </c>
      <c r="S18" s="21">
        <v>5</v>
      </c>
      <c r="T18" s="24">
        <f>Q18+S18</f>
        <v>34</v>
      </c>
      <c r="U18" s="21">
        <f t="shared" si="19"/>
        <v>149.34700000000001</v>
      </c>
      <c r="V18" s="20">
        <v>5</v>
      </c>
    </row>
    <row r="19" spans="1:22" ht="14.25" x14ac:dyDescent="0.2">
      <c r="A19" s="51" t="s">
        <v>15</v>
      </c>
      <c r="B19" s="49">
        <v>18</v>
      </c>
      <c r="C19" s="50" t="s">
        <v>25</v>
      </c>
      <c r="D19" s="50" t="s">
        <v>103</v>
      </c>
      <c r="E19" s="50" t="s">
        <v>156</v>
      </c>
      <c r="F19" s="52">
        <v>5</v>
      </c>
      <c r="G19" s="50">
        <v>5</v>
      </c>
      <c r="H19" s="50">
        <f t="shared" si="12"/>
        <v>10</v>
      </c>
      <c r="I19" s="50">
        <v>64.956000000000003</v>
      </c>
      <c r="J19" s="50">
        <f t="shared" si="13"/>
        <v>4</v>
      </c>
      <c r="K19" s="50">
        <f t="shared" si="14"/>
        <v>14</v>
      </c>
      <c r="L19" s="50">
        <v>57.523000000000003</v>
      </c>
      <c r="M19" s="50">
        <f t="shared" si="15"/>
        <v>4</v>
      </c>
      <c r="N19" s="50">
        <f t="shared" si="16"/>
        <v>18</v>
      </c>
      <c r="O19" s="50">
        <v>15.688000000000001</v>
      </c>
      <c r="P19" s="50">
        <f t="shared" si="17"/>
        <v>4</v>
      </c>
      <c r="Q19" s="50">
        <f t="shared" si="18"/>
        <v>22</v>
      </c>
      <c r="R19" s="50"/>
      <c r="S19" s="50"/>
      <c r="T19" s="50"/>
      <c r="U19" s="50">
        <f t="shared" si="19"/>
        <v>138.167</v>
      </c>
      <c r="V19" s="20"/>
    </row>
    <row r="20" spans="1:22" x14ac:dyDescent="0.2">
      <c r="A20" s="12"/>
      <c r="B20" s="13"/>
      <c r="C20" s="12"/>
      <c r="D20" s="12"/>
      <c r="E20" s="6"/>
      <c r="F20" s="6"/>
      <c r="G20" s="12"/>
      <c r="H20" s="12"/>
      <c r="I20" s="12"/>
      <c r="J20" s="12"/>
      <c r="K20" s="6"/>
      <c r="L20" s="12"/>
      <c r="M20" s="12"/>
      <c r="N20" s="6"/>
      <c r="O20" s="12"/>
      <c r="P20" s="12"/>
      <c r="Q20" s="6"/>
      <c r="R20" s="12"/>
      <c r="S20" s="12"/>
      <c r="T20" s="39"/>
      <c r="U20" s="14"/>
    </row>
    <row r="21" spans="1:22" x14ac:dyDescent="0.2">
      <c r="C21" s="15" t="s">
        <v>33</v>
      </c>
      <c r="D21" s="16"/>
      <c r="M21"/>
      <c r="O21"/>
      <c r="P21"/>
      <c r="R21"/>
    </row>
    <row r="22" spans="1:22" x14ac:dyDescent="0.2">
      <c r="C22" s="18"/>
      <c r="M22"/>
      <c r="O22"/>
      <c r="P22"/>
      <c r="R22"/>
    </row>
    <row r="23" spans="1:22" x14ac:dyDescent="0.2">
      <c r="M23"/>
      <c r="O23"/>
      <c r="P23"/>
      <c r="R23"/>
    </row>
    <row r="24" spans="1:22" x14ac:dyDescent="0.2">
      <c r="M24"/>
      <c r="O24"/>
      <c r="P24"/>
      <c r="R24"/>
    </row>
    <row r="25" spans="1:22" x14ac:dyDescent="0.2">
      <c r="M25"/>
      <c r="O25"/>
      <c r="P25"/>
      <c r="R25"/>
    </row>
    <row r="26" spans="1:22" x14ac:dyDescent="0.2">
      <c r="M26"/>
      <c r="O26"/>
      <c r="P26"/>
      <c r="R26"/>
    </row>
    <row r="27" spans="1:22" x14ac:dyDescent="0.2">
      <c r="M27"/>
      <c r="O27"/>
      <c r="P27"/>
      <c r="R27"/>
    </row>
    <row r="28" spans="1:22" x14ac:dyDescent="0.2">
      <c r="M28"/>
      <c r="O28"/>
      <c r="P28"/>
      <c r="R28"/>
    </row>
    <row r="29" spans="1:22" x14ac:dyDescent="0.2">
      <c r="M29"/>
      <c r="O29"/>
      <c r="P29"/>
      <c r="R29"/>
    </row>
    <row r="30" spans="1:22" x14ac:dyDescent="0.2">
      <c r="M30"/>
      <c r="O30"/>
      <c r="P30"/>
      <c r="R30"/>
    </row>
    <row r="31" spans="1:22" x14ac:dyDescent="0.2">
      <c r="M31"/>
      <c r="O31"/>
      <c r="P31"/>
      <c r="R31"/>
    </row>
    <row r="32" spans="1:22" x14ac:dyDescent="0.2">
      <c r="M32"/>
      <c r="O32"/>
      <c r="P32"/>
      <c r="R32"/>
    </row>
    <row r="33" spans="13:18" x14ac:dyDescent="0.2">
      <c r="M33"/>
      <c r="O33"/>
      <c r="P33"/>
      <c r="R33"/>
    </row>
    <row r="34" spans="13:18" x14ac:dyDescent="0.2">
      <c r="M34"/>
      <c r="O34"/>
      <c r="P34"/>
      <c r="R34"/>
    </row>
    <row r="35" spans="13:18" x14ac:dyDescent="0.2">
      <c r="M35"/>
      <c r="O35"/>
      <c r="P35"/>
      <c r="R35"/>
    </row>
    <row r="36" spans="13:18" x14ac:dyDescent="0.2">
      <c r="M36"/>
      <c r="O36"/>
      <c r="P36"/>
      <c r="R36"/>
    </row>
    <row r="37" spans="13:18" x14ac:dyDescent="0.2">
      <c r="M37"/>
      <c r="O37"/>
      <c r="P37"/>
      <c r="R37"/>
    </row>
    <row r="38" spans="13:18" x14ac:dyDescent="0.2">
      <c r="M38"/>
      <c r="O38"/>
      <c r="P38"/>
      <c r="R38"/>
    </row>
    <row r="39" spans="13:18" x14ac:dyDescent="0.2">
      <c r="M39"/>
      <c r="O39"/>
      <c r="P39"/>
      <c r="R39"/>
    </row>
    <row r="40" spans="13:18" x14ac:dyDescent="0.2">
      <c r="M40"/>
      <c r="O40"/>
      <c r="P40"/>
      <c r="R40"/>
    </row>
    <row r="41" spans="13:18" x14ac:dyDescent="0.2">
      <c r="M41"/>
      <c r="O41"/>
      <c r="P41"/>
      <c r="R41"/>
    </row>
    <row r="42" spans="13:18" x14ac:dyDescent="0.2">
      <c r="M42"/>
      <c r="O42"/>
      <c r="P42"/>
      <c r="R42"/>
    </row>
    <row r="43" spans="13:18" x14ac:dyDescent="0.2">
      <c r="M43"/>
      <c r="O43"/>
      <c r="P43"/>
      <c r="R43"/>
    </row>
    <row r="44" spans="13:18" x14ac:dyDescent="0.2">
      <c r="M44"/>
      <c r="O44"/>
      <c r="P44"/>
      <c r="R44"/>
    </row>
    <row r="45" spans="13:18" x14ac:dyDescent="0.2">
      <c r="M45"/>
      <c r="O45"/>
      <c r="P45"/>
      <c r="R45"/>
    </row>
    <row r="46" spans="13:18" x14ac:dyDescent="0.2">
      <c r="M46"/>
      <c r="O46"/>
      <c r="P46"/>
      <c r="R46"/>
    </row>
    <row r="47" spans="13:18" x14ac:dyDescent="0.2">
      <c r="M47"/>
      <c r="O47"/>
      <c r="P47"/>
      <c r="R47"/>
    </row>
    <row r="48" spans="13:18" x14ac:dyDescent="0.2">
      <c r="M48"/>
      <c r="O48"/>
      <c r="P48"/>
      <c r="R48"/>
    </row>
    <row r="49" spans="13:18" x14ac:dyDescent="0.2">
      <c r="M49"/>
      <c r="O49"/>
      <c r="P49"/>
      <c r="R49"/>
    </row>
    <row r="50" spans="13:18" x14ac:dyDescent="0.2">
      <c r="O50"/>
      <c r="P50"/>
      <c r="R50"/>
    </row>
    <row r="51" spans="13:18" x14ac:dyDescent="0.2">
      <c r="O51"/>
      <c r="P51"/>
      <c r="R51"/>
    </row>
  </sheetData>
  <sortState ref="A13:V18">
    <sortCondition ref="T13:T18"/>
  </sortState>
  <pageMargins left="0.15748031496062992" right="0.19685039370078741" top="0.39370078740157483" bottom="0.39370078740157483" header="0" footer="0"/>
  <pageSetup paperSize="9" scale="71" firstPageNumber="0" pageOrder="overThenDown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8"/>
  <sheetViews>
    <sheetView zoomScaleNormal="100" workbookViewId="0">
      <pane xSplit="4" topLeftCell="E1" activePane="topRight" state="frozen"/>
      <selection pane="topRight"/>
    </sheetView>
  </sheetViews>
  <sheetFormatPr defaultRowHeight="12.75" x14ac:dyDescent="0.2"/>
  <cols>
    <col min="1" max="1" width="3.5703125" customWidth="1"/>
    <col min="2" max="2" width="4.140625" style="8" customWidth="1"/>
    <col min="3" max="3" width="11.140625" customWidth="1"/>
    <col min="4" max="4" width="14" customWidth="1"/>
    <col min="5" max="5" width="19.140625" style="3" customWidth="1"/>
    <col min="6" max="6" width="8.140625" style="10" customWidth="1"/>
    <col min="7" max="7" width="8.140625" customWidth="1"/>
    <col min="8" max="8" width="10.85546875" style="17" customWidth="1"/>
    <col min="9" max="9" width="11.85546875" customWidth="1"/>
    <col min="10" max="10" width="8.28515625" customWidth="1"/>
    <col min="11" max="11" width="11.140625" style="10" customWidth="1"/>
    <col min="12" max="12" width="8.5703125" customWidth="1"/>
    <col min="13" max="13" width="9.140625" style="3"/>
    <col min="14" max="14" width="11" style="10" customWidth="1"/>
    <col min="15" max="16" width="9.140625" style="3"/>
    <col min="17" max="17" width="11.140625" style="10" customWidth="1"/>
    <col min="18" max="18" width="8.42578125" style="3" customWidth="1"/>
    <col min="19" max="19" width="8.140625" style="3" customWidth="1"/>
    <col min="20" max="20" width="11" style="40" customWidth="1"/>
    <col min="21" max="21" width="9.140625" style="5" customWidth="1"/>
    <col min="22" max="22" width="7.85546875" style="8" customWidth="1"/>
  </cols>
  <sheetData>
    <row r="1" spans="1:22" ht="18" x14ac:dyDescent="0.25">
      <c r="A1" s="55" t="s">
        <v>211</v>
      </c>
      <c r="E1"/>
      <c r="F1" s="17"/>
      <c r="K1" s="17"/>
      <c r="M1"/>
      <c r="N1" s="17"/>
      <c r="O1"/>
      <c r="P1"/>
      <c r="Q1" s="17"/>
      <c r="R1"/>
      <c r="S1"/>
      <c r="T1" s="17"/>
      <c r="U1"/>
    </row>
    <row r="2" spans="1:22" s="1" customFormat="1" x14ac:dyDescent="0.2">
      <c r="B2" s="7"/>
      <c r="F2" s="36" t="s">
        <v>18</v>
      </c>
      <c r="G2" s="1" t="s">
        <v>8</v>
      </c>
      <c r="H2" s="36"/>
      <c r="I2" s="1" t="s">
        <v>9</v>
      </c>
      <c r="K2" s="36"/>
      <c r="L2" s="1" t="s">
        <v>10</v>
      </c>
      <c r="N2" s="36"/>
      <c r="O2" s="1" t="s">
        <v>3</v>
      </c>
      <c r="Q2" s="36"/>
      <c r="R2" s="1" t="s">
        <v>6</v>
      </c>
      <c r="T2" s="36" t="s">
        <v>11</v>
      </c>
      <c r="U2" s="1" t="s">
        <v>13</v>
      </c>
      <c r="V2" s="7" t="s">
        <v>11</v>
      </c>
    </row>
    <row r="3" spans="1:22" s="1" customFormat="1" x14ac:dyDescent="0.2">
      <c r="A3" s="33" t="s">
        <v>17</v>
      </c>
      <c r="B3" s="34" t="s">
        <v>12</v>
      </c>
      <c r="C3" s="33" t="s">
        <v>0</v>
      </c>
      <c r="D3" s="33" t="s">
        <v>1</v>
      </c>
      <c r="E3" s="33" t="s">
        <v>2</v>
      </c>
      <c r="F3" s="35" t="s">
        <v>5</v>
      </c>
      <c r="G3" s="33" t="s">
        <v>5</v>
      </c>
      <c r="H3" s="35" t="s">
        <v>7</v>
      </c>
      <c r="I3" s="33" t="s">
        <v>100</v>
      </c>
      <c r="J3" s="33" t="s">
        <v>5</v>
      </c>
      <c r="K3" s="35" t="s">
        <v>7</v>
      </c>
      <c r="L3" s="33" t="s">
        <v>4</v>
      </c>
      <c r="M3" s="33" t="s">
        <v>5</v>
      </c>
      <c r="N3" s="35" t="s">
        <v>7</v>
      </c>
      <c r="O3" s="33" t="s">
        <v>4</v>
      </c>
      <c r="P3" s="33" t="s">
        <v>5</v>
      </c>
      <c r="Q3" s="35" t="s">
        <v>7</v>
      </c>
      <c r="R3" s="33" t="s">
        <v>16</v>
      </c>
      <c r="S3" s="33" t="s">
        <v>5</v>
      </c>
      <c r="T3" s="35" t="s">
        <v>7</v>
      </c>
      <c r="U3" s="33" t="s">
        <v>14</v>
      </c>
      <c r="V3" s="34" t="s">
        <v>5</v>
      </c>
    </row>
    <row r="4" spans="1:22" ht="14.25" x14ac:dyDescent="0.2">
      <c r="A4" s="20" t="s">
        <v>44</v>
      </c>
      <c r="B4" s="20">
        <v>29</v>
      </c>
      <c r="C4" s="21" t="s">
        <v>40</v>
      </c>
      <c r="D4" s="21" t="s">
        <v>41</v>
      </c>
      <c r="E4" s="21" t="s">
        <v>163</v>
      </c>
      <c r="F4" s="24">
        <v>2</v>
      </c>
      <c r="G4" s="21">
        <v>1</v>
      </c>
      <c r="H4" s="24">
        <f t="shared" ref="H4:H15" si="0">F4+G4</f>
        <v>3</v>
      </c>
      <c r="I4" s="21">
        <v>17.358000000000001</v>
      </c>
      <c r="J4" s="21">
        <f t="shared" ref="J4:J15" si="1">RANK(I4,I$4:I$15,1)</f>
        <v>1</v>
      </c>
      <c r="K4" s="24">
        <f t="shared" ref="K4:K15" si="2">H4+J4</f>
        <v>4</v>
      </c>
      <c r="L4" s="21">
        <v>36.494999999999997</v>
      </c>
      <c r="M4" s="21">
        <f t="shared" ref="M4:M15" si="3">RANK(L4,L$4:L$15,1)</f>
        <v>2</v>
      </c>
      <c r="N4" s="24">
        <f t="shared" ref="N4:N15" si="4">K4+M4</f>
        <v>6</v>
      </c>
      <c r="O4" s="21">
        <v>14.583</v>
      </c>
      <c r="P4" s="21">
        <f t="shared" ref="P4:P15" si="5">RANK(O4,O$4:O$15,1)</f>
        <v>2</v>
      </c>
      <c r="Q4" s="24">
        <f t="shared" ref="Q4:Q15" si="6">N4+P4</f>
        <v>8</v>
      </c>
      <c r="R4" s="21">
        <v>17</v>
      </c>
      <c r="S4" s="21">
        <v>1</v>
      </c>
      <c r="T4" s="24">
        <f t="shared" ref="T4:T14" si="7">Q4+S4</f>
        <v>9</v>
      </c>
      <c r="U4" s="21">
        <f t="shared" ref="U4:U15" si="8">I4+L4+O4</f>
        <v>68.435999999999993</v>
      </c>
      <c r="V4" s="54">
        <v>1</v>
      </c>
    </row>
    <row r="5" spans="1:22" ht="14.25" x14ac:dyDescent="0.2">
      <c r="A5" s="20" t="s">
        <v>44</v>
      </c>
      <c r="B5" s="20">
        <v>30</v>
      </c>
      <c r="C5" s="21" t="s">
        <v>108</v>
      </c>
      <c r="D5" s="21" t="s">
        <v>109</v>
      </c>
      <c r="E5" s="21" t="s">
        <v>164</v>
      </c>
      <c r="F5" s="24">
        <v>1</v>
      </c>
      <c r="G5" s="21">
        <v>3</v>
      </c>
      <c r="H5" s="24">
        <f t="shared" si="0"/>
        <v>4</v>
      </c>
      <c r="I5" s="21">
        <v>39.103999999999999</v>
      </c>
      <c r="J5" s="21">
        <f t="shared" si="1"/>
        <v>11</v>
      </c>
      <c r="K5" s="24">
        <f t="shared" si="2"/>
        <v>15</v>
      </c>
      <c r="L5" s="21">
        <v>35.116</v>
      </c>
      <c r="M5" s="21">
        <f t="shared" si="3"/>
        <v>1</v>
      </c>
      <c r="N5" s="24">
        <f t="shared" si="4"/>
        <v>16</v>
      </c>
      <c r="O5" s="21">
        <v>14.449</v>
      </c>
      <c r="P5" s="21">
        <f t="shared" si="5"/>
        <v>1</v>
      </c>
      <c r="Q5" s="24">
        <f t="shared" si="6"/>
        <v>17</v>
      </c>
      <c r="R5" s="21">
        <v>6</v>
      </c>
      <c r="S5" s="21">
        <v>5</v>
      </c>
      <c r="T5" s="24">
        <f t="shared" si="7"/>
        <v>22</v>
      </c>
      <c r="U5" s="21">
        <f t="shared" si="8"/>
        <v>88.668999999999997</v>
      </c>
      <c r="V5" s="20">
        <v>2</v>
      </c>
    </row>
    <row r="6" spans="1:22" ht="14.25" x14ac:dyDescent="0.2">
      <c r="A6" s="20" t="s">
        <v>44</v>
      </c>
      <c r="B6" s="20">
        <v>27</v>
      </c>
      <c r="C6" s="21" t="s">
        <v>34</v>
      </c>
      <c r="D6" s="21" t="s">
        <v>39</v>
      </c>
      <c r="E6" s="21" t="s">
        <v>161</v>
      </c>
      <c r="F6" s="24">
        <v>4</v>
      </c>
      <c r="G6" s="21">
        <v>10</v>
      </c>
      <c r="H6" s="24">
        <f t="shared" si="0"/>
        <v>14</v>
      </c>
      <c r="I6" s="44">
        <v>21.155000000000001</v>
      </c>
      <c r="J6" s="21">
        <f t="shared" si="1"/>
        <v>2</v>
      </c>
      <c r="K6" s="24">
        <f t="shared" si="2"/>
        <v>16</v>
      </c>
      <c r="L6" s="21">
        <v>37.96</v>
      </c>
      <c r="M6" s="21">
        <f t="shared" si="3"/>
        <v>4</v>
      </c>
      <c r="N6" s="24">
        <f t="shared" si="4"/>
        <v>20</v>
      </c>
      <c r="O6" s="21">
        <v>14.833</v>
      </c>
      <c r="P6" s="21">
        <f t="shared" si="5"/>
        <v>4</v>
      </c>
      <c r="Q6" s="24">
        <f t="shared" si="6"/>
        <v>24</v>
      </c>
      <c r="R6" s="21">
        <v>9</v>
      </c>
      <c r="S6" s="21">
        <v>3</v>
      </c>
      <c r="T6" s="24">
        <f t="shared" si="7"/>
        <v>27</v>
      </c>
      <c r="U6" s="21">
        <f t="shared" si="8"/>
        <v>73.948000000000008</v>
      </c>
      <c r="V6" s="20">
        <v>3</v>
      </c>
    </row>
    <row r="7" spans="1:22" ht="14.25" x14ac:dyDescent="0.2">
      <c r="A7" s="20" t="s">
        <v>44</v>
      </c>
      <c r="B7" s="20">
        <v>28</v>
      </c>
      <c r="C7" s="21" t="s">
        <v>52</v>
      </c>
      <c r="D7" s="21" t="s">
        <v>162</v>
      </c>
      <c r="E7" s="21" t="s">
        <v>163</v>
      </c>
      <c r="F7" s="24">
        <v>8</v>
      </c>
      <c r="G7" s="21">
        <v>4</v>
      </c>
      <c r="H7" s="24">
        <f t="shared" si="0"/>
        <v>12</v>
      </c>
      <c r="I7" s="21">
        <v>23.001000000000001</v>
      </c>
      <c r="J7" s="21">
        <f t="shared" si="1"/>
        <v>4</v>
      </c>
      <c r="K7" s="24">
        <f t="shared" si="2"/>
        <v>16</v>
      </c>
      <c r="L7" s="21">
        <v>38.158999999999999</v>
      </c>
      <c r="M7" s="21">
        <f t="shared" si="3"/>
        <v>6</v>
      </c>
      <c r="N7" s="24">
        <f t="shared" si="4"/>
        <v>22</v>
      </c>
      <c r="O7" s="21">
        <v>14.757</v>
      </c>
      <c r="P7" s="21">
        <f t="shared" si="5"/>
        <v>3</v>
      </c>
      <c r="Q7" s="24">
        <f t="shared" si="6"/>
        <v>25</v>
      </c>
      <c r="R7" s="21">
        <v>7</v>
      </c>
      <c r="S7" s="21">
        <v>4</v>
      </c>
      <c r="T7" s="24">
        <f t="shared" si="7"/>
        <v>29</v>
      </c>
      <c r="U7" s="21">
        <f t="shared" si="8"/>
        <v>75.917000000000002</v>
      </c>
      <c r="V7" s="20">
        <v>4</v>
      </c>
    </row>
    <row r="8" spans="1:22" ht="14.25" x14ac:dyDescent="0.2">
      <c r="A8" s="20" t="s">
        <v>44</v>
      </c>
      <c r="B8" s="20">
        <v>26</v>
      </c>
      <c r="C8" s="21" t="s">
        <v>49</v>
      </c>
      <c r="D8" s="21" t="s">
        <v>50</v>
      </c>
      <c r="E8" s="21" t="s">
        <v>156</v>
      </c>
      <c r="F8" s="24">
        <v>3</v>
      </c>
      <c r="G8" s="21">
        <v>7</v>
      </c>
      <c r="H8" s="24">
        <f t="shared" si="0"/>
        <v>10</v>
      </c>
      <c r="I8" s="21">
        <v>31.898</v>
      </c>
      <c r="J8" s="21">
        <f t="shared" si="1"/>
        <v>7</v>
      </c>
      <c r="K8" s="24">
        <f t="shared" si="2"/>
        <v>17</v>
      </c>
      <c r="L8" s="44">
        <v>38.298999999999999</v>
      </c>
      <c r="M8" s="21">
        <f t="shared" si="3"/>
        <v>8</v>
      </c>
      <c r="N8" s="24">
        <f t="shared" si="4"/>
        <v>25</v>
      </c>
      <c r="O8" s="21">
        <v>15.105</v>
      </c>
      <c r="P8" s="21">
        <f t="shared" si="5"/>
        <v>5</v>
      </c>
      <c r="Q8" s="24">
        <f t="shared" si="6"/>
        <v>30</v>
      </c>
      <c r="R8" s="21">
        <v>10</v>
      </c>
      <c r="S8" s="21">
        <v>2</v>
      </c>
      <c r="T8" s="24">
        <f t="shared" si="7"/>
        <v>32</v>
      </c>
      <c r="U8" s="21">
        <f t="shared" si="8"/>
        <v>85.302000000000007</v>
      </c>
      <c r="V8" s="20">
        <v>5</v>
      </c>
    </row>
    <row r="9" spans="1:22" ht="14.25" x14ac:dyDescent="0.2">
      <c r="A9" s="20" t="s">
        <v>44</v>
      </c>
      <c r="B9" s="20">
        <v>35</v>
      </c>
      <c r="C9" s="21" t="s">
        <v>65</v>
      </c>
      <c r="D9" s="21" t="s">
        <v>165</v>
      </c>
      <c r="E9" s="21" t="s">
        <v>166</v>
      </c>
      <c r="F9" s="24">
        <v>5</v>
      </c>
      <c r="G9" s="21">
        <v>2</v>
      </c>
      <c r="H9" s="24">
        <f t="shared" si="0"/>
        <v>7</v>
      </c>
      <c r="I9" s="45">
        <v>30.24</v>
      </c>
      <c r="J9" s="21">
        <f t="shared" si="1"/>
        <v>6</v>
      </c>
      <c r="K9" s="24">
        <f t="shared" si="2"/>
        <v>13</v>
      </c>
      <c r="L9" s="21">
        <v>39.320999999999998</v>
      </c>
      <c r="M9" s="21">
        <f t="shared" si="3"/>
        <v>11</v>
      </c>
      <c r="N9" s="24">
        <f t="shared" si="4"/>
        <v>24</v>
      </c>
      <c r="O9" s="21">
        <v>15.458</v>
      </c>
      <c r="P9" s="21">
        <f t="shared" si="5"/>
        <v>7</v>
      </c>
      <c r="Q9" s="24">
        <f t="shared" si="6"/>
        <v>31</v>
      </c>
      <c r="R9" s="21">
        <v>3</v>
      </c>
      <c r="S9" s="21">
        <v>6</v>
      </c>
      <c r="T9" s="24">
        <f t="shared" si="7"/>
        <v>37</v>
      </c>
      <c r="U9" s="21">
        <f t="shared" si="8"/>
        <v>85.018999999999991</v>
      </c>
      <c r="V9" s="20">
        <v>6</v>
      </c>
    </row>
    <row r="10" spans="1:22" ht="14.25" x14ac:dyDescent="0.2">
      <c r="A10" s="20" t="s">
        <v>44</v>
      </c>
      <c r="B10" s="20">
        <v>31</v>
      </c>
      <c r="C10" s="21" t="s">
        <v>43</v>
      </c>
      <c r="D10" s="21" t="s">
        <v>29</v>
      </c>
      <c r="E10" s="21" t="s">
        <v>131</v>
      </c>
      <c r="F10" s="24">
        <v>6</v>
      </c>
      <c r="G10" s="21">
        <v>5</v>
      </c>
      <c r="H10" s="24">
        <f t="shared" si="0"/>
        <v>11</v>
      </c>
      <c r="I10" s="44">
        <v>21.67</v>
      </c>
      <c r="J10" s="21">
        <f t="shared" si="1"/>
        <v>3</v>
      </c>
      <c r="K10" s="24">
        <f t="shared" si="2"/>
        <v>14</v>
      </c>
      <c r="L10" s="21">
        <v>38.091000000000001</v>
      </c>
      <c r="M10" s="21">
        <f t="shared" si="3"/>
        <v>5</v>
      </c>
      <c r="N10" s="24">
        <f t="shared" si="4"/>
        <v>19</v>
      </c>
      <c r="O10" s="21">
        <v>15.53</v>
      </c>
      <c r="P10" s="21">
        <f t="shared" si="5"/>
        <v>10</v>
      </c>
      <c r="Q10" s="24">
        <f t="shared" si="6"/>
        <v>29</v>
      </c>
      <c r="R10" s="21">
        <v>0</v>
      </c>
      <c r="S10" s="21">
        <v>9</v>
      </c>
      <c r="T10" s="24">
        <f t="shared" si="7"/>
        <v>38</v>
      </c>
      <c r="U10" s="21">
        <f t="shared" si="8"/>
        <v>75.290999999999997</v>
      </c>
      <c r="V10" s="20">
        <v>7</v>
      </c>
    </row>
    <row r="11" spans="1:22" ht="14.25" x14ac:dyDescent="0.2">
      <c r="A11" s="20" t="s">
        <v>44</v>
      </c>
      <c r="B11" s="20">
        <v>33</v>
      </c>
      <c r="C11" s="21" t="s">
        <v>48</v>
      </c>
      <c r="D11" s="21" t="s">
        <v>105</v>
      </c>
      <c r="E11" s="21" t="s">
        <v>107</v>
      </c>
      <c r="F11" s="24">
        <v>9</v>
      </c>
      <c r="G11" s="21">
        <v>8</v>
      </c>
      <c r="H11" s="24">
        <f t="shared" si="0"/>
        <v>17</v>
      </c>
      <c r="I11" s="45">
        <v>36.909999999999997</v>
      </c>
      <c r="J11" s="21">
        <f t="shared" si="1"/>
        <v>8</v>
      </c>
      <c r="K11" s="24">
        <f t="shared" si="2"/>
        <v>25</v>
      </c>
      <c r="L11" s="21">
        <v>38.161999999999999</v>
      </c>
      <c r="M11" s="21">
        <f t="shared" si="3"/>
        <v>7</v>
      </c>
      <c r="N11" s="24">
        <f t="shared" si="4"/>
        <v>32</v>
      </c>
      <c r="O11" s="21">
        <v>15.5</v>
      </c>
      <c r="P11" s="21">
        <f t="shared" si="5"/>
        <v>8</v>
      </c>
      <c r="Q11" s="24">
        <f t="shared" si="6"/>
        <v>40</v>
      </c>
      <c r="R11" s="21">
        <v>0</v>
      </c>
      <c r="S11" s="21">
        <v>8</v>
      </c>
      <c r="T11" s="24">
        <f t="shared" si="7"/>
        <v>48</v>
      </c>
      <c r="U11" s="21">
        <f t="shared" si="8"/>
        <v>90.572000000000003</v>
      </c>
      <c r="V11" s="20">
        <v>8</v>
      </c>
    </row>
    <row r="12" spans="1:22" ht="14.25" x14ac:dyDescent="0.2">
      <c r="A12" s="20" t="s">
        <v>44</v>
      </c>
      <c r="B12" s="20">
        <v>32</v>
      </c>
      <c r="C12" s="21" t="s">
        <v>104</v>
      </c>
      <c r="D12" s="21" t="s">
        <v>29</v>
      </c>
      <c r="E12" s="21" t="s">
        <v>106</v>
      </c>
      <c r="F12" s="24">
        <v>10</v>
      </c>
      <c r="G12" s="21">
        <v>9</v>
      </c>
      <c r="H12" s="24">
        <f t="shared" si="0"/>
        <v>19</v>
      </c>
      <c r="I12" s="21">
        <v>27.350999999999999</v>
      </c>
      <c r="J12" s="21">
        <f t="shared" si="1"/>
        <v>5</v>
      </c>
      <c r="K12" s="24">
        <f t="shared" si="2"/>
        <v>24</v>
      </c>
      <c r="L12" s="21">
        <v>39.125999999999998</v>
      </c>
      <c r="M12" s="21">
        <f t="shared" si="3"/>
        <v>10</v>
      </c>
      <c r="N12" s="24">
        <f t="shared" si="4"/>
        <v>34</v>
      </c>
      <c r="O12" s="21">
        <v>15.528</v>
      </c>
      <c r="P12" s="21">
        <f t="shared" si="5"/>
        <v>9</v>
      </c>
      <c r="Q12" s="24">
        <f t="shared" si="6"/>
        <v>43</v>
      </c>
      <c r="R12" s="21">
        <v>3</v>
      </c>
      <c r="S12" s="21">
        <v>7</v>
      </c>
      <c r="T12" s="24">
        <f t="shared" si="7"/>
        <v>50</v>
      </c>
      <c r="U12" s="21">
        <f t="shared" si="8"/>
        <v>82.00500000000001</v>
      </c>
      <c r="V12" s="20">
        <v>9</v>
      </c>
    </row>
    <row r="13" spans="1:22" ht="14.25" x14ac:dyDescent="0.2">
      <c r="A13" s="20" t="s">
        <v>44</v>
      </c>
      <c r="B13" s="20">
        <v>25</v>
      </c>
      <c r="C13" s="21" t="s">
        <v>158</v>
      </c>
      <c r="D13" s="21" t="s">
        <v>159</v>
      </c>
      <c r="E13" s="21" t="s">
        <v>160</v>
      </c>
      <c r="F13" s="24">
        <v>11</v>
      </c>
      <c r="G13" s="21">
        <v>6</v>
      </c>
      <c r="H13" s="24">
        <f t="shared" si="0"/>
        <v>17</v>
      </c>
      <c r="I13" s="21">
        <v>37.695</v>
      </c>
      <c r="J13" s="21">
        <f t="shared" si="1"/>
        <v>10</v>
      </c>
      <c r="K13" s="24">
        <f t="shared" si="2"/>
        <v>27</v>
      </c>
      <c r="L13" s="21">
        <v>40.116</v>
      </c>
      <c r="M13" s="21">
        <f t="shared" si="3"/>
        <v>12</v>
      </c>
      <c r="N13" s="24">
        <f t="shared" si="4"/>
        <v>39</v>
      </c>
      <c r="O13" s="21">
        <v>15.744999999999999</v>
      </c>
      <c r="P13" s="21">
        <f t="shared" si="5"/>
        <v>11</v>
      </c>
      <c r="Q13" s="24">
        <f t="shared" si="6"/>
        <v>50</v>
      </c>
      <c r="R13" s="21">
        <v>0</v>
      </c>
      <c r="S13" s="21">
        <v>10</v>
      </c>
      <c r="T13" s="24">
        <f t="shared" si="7"/>
        <v>60</v>
      </c>
      <c r="U13" s="21">
        <f t="shared" si="8"/>
        <v>93.556000000000012</v>
      </c>
      <c r="V13" s="20">
        <v>10</v>
      </c>
    </row>
    <row r="14" spans="1:22" ht="14.25" x14ac:dyDescent="0.2">
      <c r="A14" s="20" t="s">
        <v>44</v>
      </c>
      <c r="B14" s="20">
        <v>24</v>
      </c>
      <c r="C14" s="21" t="s">
        <v>45</v>
      </c>
      <c r="D14" s="21" t="s">
        <v>46</v>
      </c>
      <c r="E14" s="21" t="s">
        <v>47</v>
      </c>
      <c r="F14" s="24">
        <v>12</v>
      </c>
      <c r="G14" s="21">
        <v>12</v>
      </c>
      <c r="H14" s="24">
        <f t="shared" si="0"/>
        <v>24</v>
      </c>
      <c r="I14" s="21">
        <v>37.374000000000002</v>
      </c>
      <c r="J14" s="21">
        <f t="shared" si="1"/>
        <v>9</v>
      </c>
      <c r="K14" s="24">
        <f t="shared" si="2"/>
        <v>33</v>
      </c>
      <c r="L14" s="21">
        <v>38.555</v>
      </c>
      <c r="M14" s="21">
        <f t="shared" si="3"/>
        <v>9</v>
      </c>
      <c r="N14" s="24">
        <f t="shared" si="4"/>
        <v>42</v>
      </c>
      <c r="O14" s="21">
        <v>15.839</v>
      </c>
      <c r="P14" s="21">
        <f t="shared" si="5"/>
        <v>12</v>
      </c>
      <c r="Q14" s="24">
        <f t="shared" si="6"/>
        <v>54</v>
      </c>
      <c r="R14" s="21">
        <f>-10</f>
        <v>-10</v>
      </c>
      <c r="S14" s="21">
        <v>11</v>
      </c>
      <c r="T14" s="24">
        <f t="shared" si="7"/>
        <v>65</v>
      </c>
      <c r="U14" s="21">
        <f t="shared" si="8"/>
        <v>91.768000000000001</v>
      </c>
      <c r="V14" s="20">
        <v>11</v>
      </c>
    </row>
    <row r="15" spans="1:22" ht="14.25" x14ac:dyDescent="0.2">
      <c r="A15" s="49" t="s">
        <v>44</v>
      </c>
      <c r="B15" s="49">
        <v>34</v>
      </c>
      <c r="C15" s="50" t="s">
        <v>48</v>
      </c>
      <c r="D15" s="50" t="s">
        <v>110</v>
      </c>
      <c r="E15" s="50" t="s">
        <v>121</v>
      </c>
      <c r="F15" s="50">
        <v>7</v>
      </c>
      <c r="G15" s="50">
        <v>11</v>
      </c>
      <c r="H15" s="50">
        <f t="shared" si="0"/>
        <v>18</v>
      </c>
      <c r="I15" s="50">
        <v>39.343000000000004</v>
      </c>
      <c r="J15" s="50">
        <f t="shared" si="1"/>
        <v>12</v>
      </c>
      <c r="K15" s="50">
        <f t="shared" si="2"/>
        <v>30</v>
      </c>
      <c r="L15" s="50">
        <v>37.792999999999999</v>
      </c>
      <c r="M15" s="50">
        <f t="shared" si="3"/>
        <v>3</v>
      </c>
      <c r="N15" s="50">
        <f t="shared" si="4"/>
        <v>33</v>
      </c>
      <c r="O15" s="50">
        <v>15.154</v>
      </c>
      <c r="P15" s="50">
        <f t="shared" si="5"/>
        <v>6</v>
      </c>
      <c r="Q15" s="50">
        <f t="shared" si="6"/>
        <v>39</v>
      </c>
      <c r="R15" s="50"/>
      <c r="S15" s="50"/>
      <c r="T15" s="50"/>
      <c r="U15" s="50">
        <f t="shared" si="8"/>
        <v>92.289999999999992</v>
      </c>
      <c r="V15" s="20"/>
    </row>
    <row r="16" spans="1:22" ht="14.25" x14ac:dyDescent="0.2">
      <c r="A16" s="23"/>
      <c r="B16" s="23"/>
      <c r="C16" s="11"/>
      <c r="D16" s="11"/>
      <c r="E16" s="11"/>
      <c r="F16" s="27"/>
      <c r="G16" s="11"/>
      <c r="H16" s="25"/>
      <c r="I16" s="11"/>
      <c r="J16" s="11"/>
      <c r="K16" s="27"/>
      <c r="L16" s="11"/>
      <c r="M16" s="11"/>
      <c r="N16" s="27"/>
      <c r="O16" s="11"/>
      <c r="P16" s="11"/>
      <c r="Q16" s="27"/>
      <c r="R16" s="11"/>
      <c r="S16" s="11"/>
      <c r="T16" s="41"/>
      <c r="U16" s="25"/>
      <c r="V16" s="23"/>
    </row>
    <row r="17" spans="1:22" ht="14.25" x14ac:dyDescent="0.2">
      <c r="A17" s="20" t="s">
        <v>55</v>
      </c>
      <c r="B17" s="20">
        <v>60</v>
      </c>
      <c r="C17" s="21" t="s">
        <v>26</v>
      </c>
      <c r="D17" s="21" t="s">
        <v>177</v>
      </c>
      <c r="E17" s="21" t="s">
        <v>178</v>
      </c>
      <c r="F17" s="24">
        <v>1</v>
      </c>
      <c r="G17" s="21">
        <v>1</v>
      </c>
      <c r="H17" s="24">
        <f t="shared" ref="H17:H26" si="9">F17+G17</f>
        <v>2</v>
      </c>
      <c r="I17" s="21">
        <v>19.901</v>
      </c>
      <c r="J17" s="21">
        <f t="shared" ref="J17:J26" si="10">RANK(I17,I$17:I$26,1)</f>
        <v>1</v>
      </c>
      <c r="K17" s="24">
        <f t="shared" ref="K17:K26" si="11">H17+J17</f>
        <v>3</v>
      </c>
      <c r="L17" s="21">
        <v>37.770000000000003</v>
      </c>
      <c r="M17" s="21">
        <f t="shared" ref="M17:M26" si="12">RANK(L17,L$17:L$26,1)</f>
        <v>2</v>
      </c>
      <c r="N17" s="24">
        <f t="shared" ref="N17:N26" si="13">K17+M17</f>
        <v>5</v>
      </c>
      <c r="O17" s="21">
        <v>15.172000000000001</v>
      </c>
      <c r="P17" s="21">
        <f t="shared" ref="P17:P26" si="14">RANK(O17,O$17:O$26,1)</f>
        <v>3</v>
      </c>
      <c r="Q17" s="24">
        <f t="shared" ref="Q17:Q26" si="15">N17+P17</f>
        <v>8</v>
      </c>
      <c r="R17" s="21">
        <v>25</v>
      </c>
      <c r="S17" s="21">
        <v>1</v>
      </c>
      <c r="T17" s="24">
        <f t="shared" ref="T17:T26" si="16">Q17+S17</f>
        <v>9</v>
      </c>
      <c r="U17" s="21">
        <f t="shared" ref="U17:U26" si="17">I17+L17+O17</f>
        <v>72.843000000000004</v>
      </c>
      <c r="V17" s="20">
        <v>1</v>
      </c>
    </row>
    <row r="18" spans="1:22" ht="14.25" x14ac:dyDescent="0.2">
      <c r="A18" s="20" t="s">
        <v>55</v>
      </c>
      <c r="B18" s="20">
        <v>62</v>
      </c>
      <c r="C18" s="21" t="s">
        <v>25</v>
      </c>
      <c r="D18" s="21" t="s">
        <v>53</v>
      </c>
      <c r="E18" s="21" t="s">
        <v>42</v>
      </c>
      <c r="F18" s="24">
        <v>3</v>
      </c>
      <c r="G18" s="21">
        <v>4</v>
      </c>
      <c r="H18" s="24">
        <f t="shared" si="9"/>
        <v>7</v>
      </c>
      <c r="I18" s="21">
        <v>32.182000000000002</v>
      </c>
      <c r="J18" s="21">
        <f t="shared" si="10"/>
        <v>5</v>
      </c>
      <c r="K18" s="24">
        <f t="shared" si="11"/>
        <v>12</v>
      </c>
      <c r="L18" s="21">
        <v>36.450000000000003</v>
      </c>
      <c r="M18" s="21">
        <f t="shared" si="12"/>
        <v>1</v>
      </c>
      <c r="N18" s="24">
        <f t="shared" si="13"/>
        <v>13</v>
      </c>
      <c r="O18" s="21">
        <v>15.057</v>
      </c>
      <c r="P18" s="21">
        <f t="shared" si="14"/>
        <v>1</v>
      </c>
      <c r="Q18" s="24">
        <f t="shared" si="15"/>
        <v>14</v>
      </c>
      <c r="R18" s="21">
        <v>4</v>
      </c>
      <c r="S18" s="21">
        <v>4</v>
      </c>
      <c r="T18" s="24">
        <f t="shared" si="16"/>
        <v>18</v>
      </c>
      <c r="U18" s="21">
        <f t="shared" si="17"/>
        <v>83.689000000000007</v>
      </c>
      <c r="V18" s="20">
        <v>2</v>
      </c>
    </row>
    <row r="19" spans="1:22" ht="14.25" x14ac:dyDescent="0.2">
      <c r="A19" s="20" t="s">
        <v>55</v>
      </c>
      <c r="B19" s="20">
        <v>59</v>
      </c>
      <c r="C19" s="21" t="s">
        <v>175</v>
      </c>
      <c r="D19" s="21" t="s">
        <v>176</v>
      </c>
      <c r="E19" s="21" t="s">
        <v>101</v>
      </c>
      <c r="F19" s="24">
        <v>2</v>
      </c>
      <c r="G19" s="21">
        <v>5</v>
      </c>
      <c r="H19" s="24">
        <f t="shared" si="9"/>
        <v>7</v>
      </c>
      <c r="I19" s="21">
        <v>26.905000000000001</v>
      </c>
      <c r="J19" s="21">
        <f t="shared" si="10"/>
        <v>2</v>
      </c>
      <c r="K19" s="24">
        <f t="shared" si="11"/>
        <v>9</v>
      </c>
      <c r="L19" s="21">
        <v>38.795999999999999</v>
      </c>
      <c r="M19" s="21">
        <f t="shared" si="12"/>
        <v>6</v>
      </c>
      <c r="N19" s="24">
        <f t="shared" si="13"/>
        <v>15</v>
      </c>
      <c r="O19" s="21">
        <v>15.401</v>
      </c>
      <c r="P19" s="21">
        <f t="shared" si="14"/>
        <v>6</v>
      </c>
      <c r="Q19" s="24">
        <f t="shared" si="15"/>
        <v>21</v>
      </c>
      <c r="R19" s="21">
        <v>9</v>
      </c>
      <c r="S19" s="21">
        <v>3</v>
      </c>
      <c r="T19" s="24">
        <f t="shared" si="16"/>
        <v>24</v>
      </c>
      <c r="U19" s="21">
        <f t="shared" si="17"/>
        <v>81.10199999999999</v>
      </c>
      <c r="V19" s="20">
        <v>3</v>
      </c>
    </row>
    <row r="20" spans="1:22" ht="14.25" x14ac:dyDescent="0.2">
      <c r="A20" s="20" t="s">
        <v>55</v>
      </c>
      <c r="B20" s="20">
        <v>51</v>
      </c>
      <c r="C20" s="21" t="s">
        <v>167</v>
      </c>
      <c r="D20" s="21" t="s">
        <v>168</v>
      </c>
      <c r="E20" s="21" t="s">
        <v>169</v>
      </c>
      <c r="F20" s="24">
        <v>4</v>
      </c>
      <c r="G20" s="21">
        <v>2</v>
      </c>
      <c r="H20" s="24">
        <f t="shared" si="9"/>
        <v>6</v>
      </c>
      <c r="I20" s="21">
        <v>28.649000000000001</v>
      </c>
      <c r="J20" s="21">
        <f t="shared" si="10"/>
        <v>3</v>
      </c>
      <c r="K20" s="24">
        <f t="shared" si="11"/>
        <v>9</v>
      </c>
      <c r="L20" s="21">
        <v>38.832999999999998</v>
      </c>
      <c r="M20" s="21">
        <f t="shared" si="12"/>
        <v>7</v>
      </c>
      <c r="N20" s="24">
        <f t="shared" si="13"/>
        <v>16</v>
      </c>
      <c r="O20" s="21">
        <v>15.34</v>
      </c>
      <c r="P20" s="21">
        <f t="shared" si="14"/>
        <v>4</v>
      </c>
      <c r="Q20" s="24">
        <f t="shared" si="15"/>
        <v>20</v>
      </c>
      <c r="R20" s="21">
        <v>1</v>
      </c>
      <c r="S20" s="21">
        <v>6</v>
      </c>
      <c r="T20" s="24">
        <f t="shared" si="16"/>
        <v>26</v>
      </c>
      <c r="U20" s="21">
        <f t="shared" si="17"/>
        <v>82.822000000000003</v>
      </c>
      <c r="V20" s="20">
        <v>4</v>
      </c>
    </row>
    <row r="21" spans="1:22" ht="14.25" x14ac:dyDescent="0.2">
      <c r="A21" s="20" t="s">
        <v>55</v>
      </c>
      <c r="B21" s="20">
        <v>55</v>
      </c>
      <c r="C21" s="21" t="s">
        <v>45</v>
      </c>
      <c r="D21" s="21" t="s">
        <v>51</v>
      </c>
      <c r="E21" s="21" t="s">
        <v>113</v>
      </c>
      <c r="F21" s="24">
        <v>6</v>
      </c>
      <c r="G21" s="21">
        <v>3</v>
      </c>
      <c r="H21" s="24">
        <f t="shared" si="9"/>
        <v>9</v>
      </c>
      <c r="I21" s="21">
        <v>29.574000000000002</v>
      </c>
      <c r="J21" s="21">
        <f t="shared" si="10"/>
        <v>4</v>
      </c>
      <c r="K21" s="24">
        <f t="shared" si="11"/>
        <v>13</v>
      </c>
      <c r="L21" s="21">
        <v>37.893999999999998</v>
      </c>
      <c r="M21" s="21">
        <f t="shared" si="12"/>
        <v>3</v>
      </c>
      <c r="N21" s="24">
        <f t="shared" si="13"/>
        <v>16</v>
      </c>
      <c r="O21" s="21">
        <v>15.385</v>
      </c>
      <c r="P21" s="21">
        <f t="shared" si="14"/>
        <v>5</v>
      </c>
      <c r="Q21" s="24">
        <f t="shared" si="15"/>
        <v>21</v>
      </c>
      <c r="R21" s="21">
        <v>4</v>
      </c>
      <c r="S21" s="21">
        <v>5</v>
      </c>
      <c r="T21" s="24">
        <f t="shared" si="16"/>
        <v>26</v>
      </c>
      <c r="U21" s="21">
        <f t="shared" si="17"/>
        <v>82.853000000000009</v>
      </c>
      <c r="V21" s="20">
        <v>5</v>
      </c>
    </row>
    <row r="22" spans="1:22" s="18" customFormat="1" ht="14.25" x14ac:dyDescent="0.2">
      <c r="A22" s="20" t="s">
        <v>55</v>
      </c>
      <c r="B22" s="20">
        <v>61</v>
      </c>
      <c r="C22" s="21" t="s">
        <v>111</v>
      </c>
      <c r="D22" s="21" t="s">
        <v>112</v>
      </c>
      <c r="E22" s="21" t="s">
        <v>101</v>
      </c>
      <c r="F22" s="24">
        <v>5</v>
      </c>
      <c r="G22" s="21">
        <v>7</v>
      </c>
      <c r="H22" s="24">
        <f t="shared" si="9"/>
        <v>12</v>
      </c>
      <c r="I22" s="21">
        <v>35.006</v>
      </c>
      <c r="J22" s="21">
        <f t="shared" si="10"/>
        <v>6</v>
      </c>
      <c r="K22" s="24">
        <f t="shared" si="11"/>
        <v>18</v>
      </c>
      <c r="L22" s="21">
        <v>37.981999999999999</v>
      </c>
      <c r="M22" s="21">
        <f t="shared" si="12"/>
        <v>4</v>
      </c>
      <c r="N22" s="24">
        <f t="shared" si="13"/>
        <v>22</v>
      </c>
      <c r="O22" s="21">
        <v>15.112</v>
      </c>
      <c r="P22" s="21">
        <f t="shared" si="14"/>
        <v>2</v>
      </c>
      <c r="Q22" s="24">
        <f t="shared" si="15"/>
        <v>24</v>
      </c>
      <c r="R22" s="21">
        <v>12</v>
      </c>
      <c r="S22" s="21">
        <v>2</v>
      </c>
      <c r="T22" s="24">
        <f t="shared" si="16"/>
        <v>26</v>
      </c>
      <c r="U22" s="21">
        <f t="shared" si="17"/>
        <v>88.1</v>
      </c>
      <c r="V22" s="20">
        <v>6</v>
      </c>
    </row>
    <row r="23" spans="1:22" ht="14.25" x14ac:dyDescent="0.2">
      <c r="A23" s="20" t="s">
        <v>55</v>
      </c>
      <c r="B23" s="20">
        <v>52</v>
      </c>
      <c r="C23" s="21" t="s">
        <v>63</v>
      </c>
      <c r="D23" s="21" t="s">
        <v>114</v>
      </c>
      <c r="E23" s="21" t="s">
        <v>117</v>
      </c>
      <c r="F23" s="24">
        <v>7</v>
      </c>
      <c r="G23" s="21">
        <v>6</v>
      </c>
      <c r="H23" s="24">
        <f t="shared" si="9"/>
        <v>13</v>
      </c>
      <c r="I23" s="21">
        <v>44.658000000000001</v>
      </c>
      <c r="J23" s="21">
        <f t="shared" si="10"/>
        <v>7</v>
      </c>
      <c r="K23" s="24">
        <f t="shared" si="11"/>
        <v>20</v>
      </c>
      <c r="L23" s="21">
        <v>44.655000000000001</v>
      </c>
      <c r="M23" s="21">
        <f t="shared" si="12"/>
        <v>9</v>
      </c>
      <c r="N23" s="24">
        <f t="shared" si="13"/>
        <v>29</v>
      </c>
      <c r="O23" s="21">
        <v>17.809999999999999</v>
      </c>
      <c r="P23" s="21">
        <f t="shared" si="14"/>
        <v>9</v>
      </c>
      <c r="Q23" s="24">
        <f t="shared" si="15"/>
        <v>38</v>
      </c>
      <c r="R23" s="21">
        <v>0</v>
      </c>
      <c r="S23" s="21">
        <v>7</v>
      </c>
      <c r="T23" s="24">
        <f t="shared" si="16"/>
        <v>45</v>
      </c>
      <c r="U23" s="21">
        <f t="shared" si="17"/>
        <v>107.123</v>
      </c>
      <c r="V23" s="20">
        <v>7</v>
      </c>
    </row>
    <row r="24" spans="1:22" s="18" customFormat="1" ht="14.25" x14ac:dyDescent="0.2">
      <c r="A24" s="20" t="s">
        <v>55</v>
      </c>
      <c r="B24" s="20">
        <v>53</v>
      </c>
      <c r="C24" s="21" t="s">
        <v>170</v>
      </c>
      <c r="D24" s="21" t="s">
        <v>171</v>
      </c>
      <c r="E24" s="21" t="s">
        <v>172</v>
      </c>
      <c r="F24" s="24">
        <v>10</v>
      </c>
      <c r="G24" s="21">
        <v>8</v>
      </c>
      <c r="H24" s="24">
        <f t="shared" si="9"/>
        <v>18</v>
      </c>
      <c r="I24" s="21">
        <v>57.527999999999999</v>
      </c>
      <c r="J24" s="21">
        <f t="shared" si="10"/>
        <v>10</v>
      </c>
      <c r="K24" s="24">
        <f t="shared" si="11"/>
        <v>28</v>
      </c>
      <c r="L24" s="21">
        <v>38.005000000000003</v>
      </c>
      <c r="M24" s="21">
        <f t="shared" si="12"/>
        <v>5</v>
      </c>
      <c r="N24" s="24">
        <f t="shared" si="13"/>
        <v>33</v>
      </c>
      <c r="O24" s="44">
        <v>15.81</v>
      </c>
      <c r="P24" s="21">
        <f t="shared" si="14"/>
        <v>7</v>
      </c>
      <c r="Q24" s="24">
        <f t="shared" si="15"/>
        <v>40</v>
      </c>
      <c r="R24" s="20" t="s">
        <v>210</v>
      </c>
      <c r="S24" s="21">
        <v>10</v>
      </c>
      <c r="T24" s="24">
        <f t="shared" si="16"/>
        <v>50</v>
      </c>
      <c r="U24" s="21">
        <f t="shared" si="17"/>
        <v>111.343</v>
      </c>
      <c r="V24" s="20">
        <v>8</v>
      </c>
    </row>
    <row r="25" spans="1:22" ht="14.25" x14ac:dyDescent="0.2">
      <c r="A25" s="20" t="s">
        <v>55</v>
      </c>
      <c r="B25" s="20">
        <v>54</v>
      </c>
      <c r="C25" s="21" t="s">
        <v>115</v>
      </c>
      <c r="D25" s="21" t="s">
        <v>82</v>
      </c>
      <c r="E25" s="21" t="s">
        <v>118</v>
      </c>
      <c r="F25" s="24">
        <v>9</v>
      </c>
      <c r="G25" s="21">
        <v>9</v>
      </c>
      <c r="H25" s="24">
        <f t="shared" si="9"/>
        <v>18</v>
      </c>
      <c r="I25" s="21">
        <v>55.201999999999998</v>
      </c>
      <c r="J25" s="21">
        <f t="shared" si="10"/>
        <v>9</v>
      </c>
      <c r="K25" s="24">
        <f t="shared" si="11"/>
        <v>27</v>
      </c>
      <c r="L25" s="21">
        <v>39.64</v>
      </c>
      <c r="M25" s="21">
        <f t="shared" si="12"/>
        <v>8</v>
      </c>
      <c r="N25" s="24">
        <f t="shared" si="13"/>
        <v>35</v>
      </c>
      <c r="O25" s="21">
        <v>16.93</v>
      </c>
      <c r="P25" s="21">
        <f t="shared" si="14"/>
        <v>8</v>
      </c>
      <c r="Q25" s="24">
        <f t="shared" si="15"/>
        <v>43</v>
      </c>
      <c r="R25" s="21">
        <f>-30</f>
        <v>-30</v>
      </c>
      <c r="S25" s="21">
        <v>9</v>
      </c>
      <c r="T25" s="24">
        <f t="shared" si="16"/>
        <v>52</v>
      </c>
      <c r="U25" s="21">
        <f t="shared" si="17"/>
        <v>111.77199999999999</v>
      </c>
      <c r="V25" s="20">
        <v>9</v>
      </c>
    </row>
    <row r="26" spans="1:22" ht="14.25" x14ac:dyDescent="0.2">
      <c r="A26" s="20" t="s">
        <v>55</v>
      </c>
      <c r="B26" s="20">
        <v>57</v>
      </c>
      <c r="C26" s="21" t="s">
        <v>22</v>
      </c>
      <c r="D26" s="21" t="s">
        <v>173</v>
      </c>
      <c r="E26" s="21" t="s">
        <v>174</v>
      </c>
      <c r="F26" s="24">
        <v>8</v>
      </c>
      <c r="G26" s="21">
        <v>10</v>
      </c>
      <c r="H26" s="24">
        <f t="shared" si="9"/>
        <v>18</v>
      </c>
      <c r="I26" s="21">
        <v>46.601999999999997</v>
      </c>
      <c r="J26" s="21">
        <f t="shared" si="10"/>
        <v>8</v>
      </c>
      <c r="K26" s="24">
        <f t="shared" si="11"/>
        <v>26</v>
      </c>
      <c r="L26" s="21">
        <v>45.042000000000002</v>
      </c>
      <c r="M26" s="21">
        <f t="shared" si="12"/>
        <v>10</v>
      </c>
      <c r="N26" s="24">
        <f t="shared" si="13"/>
        <v>36</v>
      </c>
      <c r="O26" s="21">
        <v>17.837</v>
      </c>
      <c r="P26" s="21">
        <f t="shared" si="14"/>
        <v>10</v>
      </c>
      <c r="Q26" s="24">
        <f t="shared" si="15"/>
        <v>46</v>
      </c>
      <c r="R26" s="21">
        <f>-10</f>
        <v>-10</v>
      </c>
      <c r="S26" s="21">
        <v>8</v>
      </c>
      <c r="T26" s="24">
        <f t="shared" si="16"/>
        <v>54</v>
      </c>
      <c r="U26" s="21">
        <f t="shared" si="17"/>
        <v>109.48100000000001</v>
      </c>
      <c r="V26" s="20">
        <v>10</v>
      </c>
    </row>
    <row r="27" spans="1:22" x14ac:dyDescent="0.2">
      <c r="A27" s="12"/>
      <c r="B27" s="13"/>
      <c r="C27" s="12"/>
      <c r="D27" s="12"/>
      <c r="E27" s="6"/>
      <c r="F27" s="6"/>
      <c r="G27" s="12"/>
      <c r="H27" s="12"/>
      <c r="I27" s="12"/>
      <c r="J27" s="12"/>
      <c r="K27" s="6"/>
      <c r="L27" s="12"/>
      <c r="M27" s="12"/>
      <c r="N27" s="6"/>
      <c r="O27" s="12"/>
      <c r="P27" s="12"/>
      <c r="Q27" s="6"/>
      <c r="R27" s="12"/>
      <c r="S27" s="12"/>
      <c r="T27" s="39"/>
      <c r="U27" s="14"/>
    </row>
    <row r="28" spans="1:22" x14ac:dyDescent="0.2">
      <c r="C28" s="15" t="s">
        <v>33</v>
      </c>
      <c r="D28" s="16"/>
      <c r="M28"/>
      <c r="O28"/>
      <c r="P28"/>
      <c r="R28"/>
    </row>
    <row r="29" spans="1:22" x14ac:dyDescent="0.2">
      <c r="C29" s="18"/>
      <c r="M29"/>
      <c r="O29"/>
      <c r="P29"/>
      <c r="R29"/>
    </row>
    <row r="30" spans="1:22" x14ac:dyDescent="0.2">
      <c r="M30"/>
      <c r="O30"/>
      <c r="P30"/>
      <c r="R30"/>
    </row>
    <row r="31" spans="1:22" x14ac:dyDescent="0.2">
      <c r="M31"/>
      <c r="O31"/>
      <c r="P31"/>
      <c r="R31"/>
    </row>
    <row r="32" spans="1:22" x14ac:dyDescent="0.2">
      <c r="M32"/>
      <c r="O32"/>
      <c r="P32"/>
      <c r="R32"/>
    </row>
    <row r="33" spans="1:22" x14ac:dyDescent="0.2">
      <c r="M33"/>
      <c r="O33"/>
      <c r="P33"/>
      <c r="R33"/>
    </row>
    <row r="34" spans="1:22" x14ac:dyDescent="0.2">
      <c r="M34"/>
      <c r="O34"/>
      <c r="P34"/>
      <c r="R34"/>
    </row>
    <row r="35" spans="1:22" x14ac:dyDescent="0.2">
      <c r="M35"/>
      <c r="O35"/>
      <c r="P35"/>
      <c r="R35"/>
    </row>
    <row r="36" spans="1:22" x14ac:dyDescent="0.2">
      <c r="M36"/>
      <c r="O36"/>
      <c r="P36"/>
      <c r="R36"/>
    </row>
    <row r="37" spans="1:22" x14ac:dyDescent="0.2">
      <c r="M37"/>
      <c r="O37"/>
      <c r="P37"/>
      <c r="R37"/>
    </row>
    <row r="38" spans="1:22" x14ac:dyDescent="0.2">
      <c r="M38"/>
      <c r="O38"/>
      <c r="P38"/>
      <c r="R38"/>
    </row>
    <row r="39" spans="1:22" x14ac:dyDescent="0.2">
      <c r="M39"/>
      <c r="O39"/>
      <c r="P39"/>
      <c r="R39"/>
    </row>
    <row r="40" spans="1:22" x14ac:dyDescent="0.2">
      <c r="M40"/>
      <c r="O40"/>
      <c r="P40"/>
      <c r="R40"/>
    </row>
    <row r="41" spans="1:22" x14ac:dyDescent="0.2">
      <c r="M41"/>
      <c r="O41"/>
      <c r="P41"/>
      <c r="R41"/>
    </row>
    <row r="42" spans="1:22" s="3" customFormat="1" x14ac:dyDescent="0.2">
      <c r="A42"/>
      <c r="B42" s="8"/>
      <c r="C42"/>
      <c r="D42"/>
      <c r="F42" s="10"/>
      <c r="G42"/>
      <c r="H42" s="17"/>
      <c r="I42"/>
      <c r="J42"/>
      <c r="K42" s="10"/>
      <c r="L42"/>
      <c r="M42"/>
      <c r="N42" s="10"/>
      <c r="O42"/>
      <c r="P42"/>
      <c r="Q42" s="10"/>
      <c r="R42"/>
      <c r="T42" s="40"/>
      <c r="U42" s="5"/>
      <c r="V42" s="8"/>
    </row>
    <row r="43" spans="1:22" s="3" customFormat="1" x14ac:dyDescent="0.2">
      <c r="A43"/>
      <c r="B43" s="8"/>
      <c r="C43"/>
      <c r="D43"/>
      <c r="F43" s="10"/>
      <c r="G43"/>
      <c r="H43" s="17"/>
      <c r="I43"/>
      <c r="J43"/>
      <c r="K43" s="10"/>
      <c r="L43"/>
      <c r="M43"/>
      <c r="N43" s="10"/>
      <c r="O43"/>
      <c r="P43"/>
      <c r="Q43" s="10"/>
      <c r="R43"/>
      <c r="T43" s="40"/>
      <c r="U43" s="5"/>
      <c r="V43" s="8"/>
    </row>
    <row r="44" spans="1:22" s="3" customFormat="1" x14ac:dyDescent="0.2">
      <c r="A44"/>
      <c r="B44" s="8"/>
      <c r="C44"/>
      <c r="D44"/>
      <c r="F44" s="10"/>
      <c r="G44"/>
      <c r="H44" s="17"/>
      <c r="I44"/>
      <c r="J44"/>
      <c r="K44" s="10"/>
      <c r="L44"/>
      <c r="M44"/>
      <c r="N44" s="10"/>
      <c r="O44"/>
      <c r="P44"/>
      <c r="Q44" s="10"/>
      <c r="R44"/>
      <c r="T44" s="40"/>
      <c r="U44" s="5"/>
      <c r="V44" s="8"/>
    </row>
    <row r="45" spans="1:22" s="3" customFormat="1" x14ac:dyDescent="0.2">
      <c r="A45"/>
      <c r="B45" s="8"/>
      <c r="C45"/>
      <c r="D45"/>
      <c r="F45" s="10"/>
      <c r="G45"/>
      <c r="H45" s="17"/>
      <c r="I45"/>
      <c r="J45"/>
      <c r="K45" s="10"/>
      <c r="L45"/>
      <c r="M45"/>
      <c r="N45" s="10"/>
      <c r="O45"/>
      <c r="P45"/>
      <c r="Q45" s="10"/>
      <c r="R45"/>
      <c r="T45" s="40"/>
      <c r="U45" s="5"/>
      <c r="V45" s="8"/>
    </row>
    <row r="46" spans="1:22" s="3" customFormat="1" x14ac:dyDescent="0.2">
      <c r="A46"/>
      <c r="B46" s="8"/>
      <c r="C46"/>
      <c r="D46"/>
      <c r="F46" s="10"/>
      <c r="G46"/>
      <c r="H46" s="17"/>
      <c r="I46"/>
      <c r="J46"/>
      <c r="K46" s="10"/>
      <c r="L46"/>
      <c r="M46"/>
      <c r="N46" s="10"/>
      <c r="O46"/>
      <c r="P46"/>
      <c r="Q46" s="10"/>
      <c r="R46"/>
      <c r="T46" s="40"/>
      <c r="U46" s="5"/>
      <c r="V46" s="8"/>
    </row>
    <row r="47" spans="1:22" s="3" customFormat="1" x14ac:dyDescent="0.2">
      <c r="A47"/>
      <c r="B47" s="8"/>
      <c r="C47"/>
      <c r="D47"/>
      <c r="F47" s="10"/>
      <c r="G47"/>
      <c r="H47" s="17"/>
      <c r="I47"/>
      <c r="J47"/>
      <c r="K47" s="10"/>
      <c r="L47"/>
      <c r="M47"/>
      <c r="N47" s="10"/>
      <c r="O47"/>
      <c r="P47"/>
      <c r="Q47" s="10"/>
      <c r="R47"/>
      <c r="T47" s="40"/>
      <c r="U47" s="5"/>
      <c r="V47" s="8"/>
    </row>
    <row r="48" spans="1:22" s="3" customFormat="1" x14ac:dyDescent="0.2">
      <c r="A48"/>
      <c r="B48" s="8"/>
      <c r="C48"/>
      <c r="D48"/>
      <c r="F48" s="10"/>
      <c r="G48"/>
      <c r="H48" s="17"/>
      <c r="I48"/>
      <c r="J48"/>
      <c r="K48" s="10"/>
      <c r="L48"/>
      <c r="M48"/>
      <c r="N48" s="10"/>
      <c r="O48"/>
      <c r="P48"/>
      <c r="Q48" s="10"/>
      <c r="R48"/>
      <c r="T48" s="40"/>
      <c r="U48" s="5"/>
      <c r="V48" s="8"/>
    </row>
    <row r="49" spans="1:22" s="3" customFormat="1" x14ac:dyDescent="0.2">
      <c r="A49"/>
      <c r="B49" s="8"/>
      <c r="C49"/>
      <c r="D49"/>
      <c r="F49" s="10"/>
      <c r="G49"/>
      <c r="H49" s="17"/>
      <c r="I49"/>
      <c r="J49"/>
      <c r="K49" s="10"/>
      <c r="L49"/>
      <c r="M49"/>
      <c r="N49" s="10"/>
      <c r="O49"/>
      <c r="P49"/>
      <c r="Q49" s="10"/>
      <c r="R49"/>
      <c r="T49" s="40"/>
      <c r="U49" s="5"/>
      <c r="V49" s="8"/>
    </row>
    <row r="50" spans="1:22" s="3" customFormat="1" x14ac:dyDescent="0.2">
      <c r="A50"/>
      <c r="B50" s="8"/>
      <c r="C50"/>
      <c r="D50"/>
      <c r="F50" s="10"/>
      <c r="G50"/>
      <c r="H50" s="17"/>
      <c r="I50"/>
      <c r="J50"/>
      <c r="K50" s="10"/>
      <c r="L50"/>
      <c r="M50"/>
      <c r="N50" s="10"/>
      <c r="O50"/>
      <c r="P50"/>
      <c r="Q50" s="10"/>
      <c r="R50"/>
      <c r="T50" s="40"/>
      <c r="U50" s="5"/>
      <c r="V50" s="8"/>
    </row>
    <row r="51" spans="1:22" s="3" customFormat="1" x14ac:dyDescent="0.2">
      <c r="A51"/>
      <c r="B51" s="8"/>
      <c r="C51"/>
      <c r="D51"/>
      <c r="F51" s="10"/>
      <c r="G51"/>
      <c r="H51" s="17"/>
      <c r="I51"/>
      <c r="J51"/>
      <c r="K51" s="10"/>
      <c r="L51"/>
      <c r="M51"/>
      <c r="N51" s="10"/>
      <c r="O51"/>
      <c r="P51"/>
      <c r="Q51" s="10"/>
      <c r="R51"/>
      <c r="T51" s="40"/>
      <c r="U51" s="5"/>
      <c r="V51" s="8"/>
    </row>
    <row r="52" spans="1:22" s="3" customFormat="1" x14ac:dyDescent="0.2">
      <c r="A52"/>
      <c r="B52" s="8"/>
      <c r="C52"/>
      <c r="D52"/>
      <c r="F52" s="10"/>
      <c r="G52"/>
      <c r="H52" s="17"/>
      <c r="I52"/>
      <c r="J52"/>
      <c r="K52" s="10"/>
      <c r="L52"/>
      <c r="M52"/>
      <c r="N52" s="10"/>
      <c r="O52"/>
      <c r="P52"/>
      <c r="Q52" s="10"/>
      <c r="R52"/>
      <c r="T52" s="40"/>
      <c r="U52" s="5"/>
      <c r="V52" s="8"/>
    </row>
    <row r="53" spans="1:22" s="3" customFormat="1" x14ac:dyDescent="0.2">
      <c r="A53"/>
      <c r="B53" s="8"/>
      <c r="C53"/>
      <c r="D53"/>
      <c r="F53" s="10"/>
      <c r="G53"/>
      <c r="H53" s="17"/>
      <c r="I53"/>
      <c r="J53"/>
      <c r="K53" s="10"/>
      <c r="L53"/>
      <c r="M53"/>
      <c r="N53" s="10"/>
      <c r="O53"/>
      <c r="P53"/>
      <c r="Q53" s="10"/>
      <c r="R53"/>
      <c r="T53" s="40"/>
      <c r="U53" s="5"/>
      <c r="V53" s="8"/>
    </row>
    <row r="54" spans="1:22" s="3" customFormat="1" x14ac:dyDescent="0.2">
      <c r="A54"/>
      <c r="B54" s="8"/>
      <c r="C54"/>
      <c r="D54"/>
      <c r="F54" s="10"/>
      <c r="G54"/>
      <c r="H54" s="17"/>
      <c r="I54"/>
      <c r="J54"/>
      <c r="K54" s="10"/>
      <c r="L54"/>
      <c r="M54"/>
      <c r="N54" s="10"/>
      <c r="O54"/>
      <c r="P54"/>
      <c r="Q54" s="10"/>
      <c r="R54"/>
      <c r="T54" s="40"/>
      <c r="U54" s="5"/>
      <c r="V54" s="8"/>
    </row>
    <row r="55" spans="1:22" s="3" customFormat="1" x14ac:dyDescent="0.2">
      <c r="A55"/>
      <c r="B55" s="8"/>
      <c r="C55"/>
      <c r="D55"/>
      <c r="F55" s="10"/>
      <c r="G55"/>
      <c r="H55" s="17"/>
      <c r="I55"/>
      <c r="J55"/>
      <c r="K55" s="10"/>
      <c r="L55"/>
      <c r="M55"/>
      <c r="N55" s="10"/>
      <c r="O55"/>
      <c r="P55"/>
      <c r="Q55" s="10"/>
      <c r="R55"/>
      <c r="T55" s="40"/>
      <c r="U55" s="5"/>
      <c r="V55" s="8"/>
    </row>
    <row r="56" spans="1:22" s="3" customFormat="1" x14ac:dyDescent="0.2">
      <c r="A56"/>
      <c r="B56" s="8"/>
      <c r="C56"/>
      <c r="D56"/>
      <c r="F56" s="10"/>
      <c r="G56"/>
      <c r="H56" s="17"/>
      <c r="I56"/>
      <c r="J56"/>
      <c r="K56" s="10"/>
      <c r="L56"/>
      <c r="M56"/>
      <c r="N56" s="10"/>
      <c r="O56"/>
      <c r="P56"/>
      <c r="Q56" s="10"/>
      <c r="R56"/>
      <c r="T56" s="40"/>
      <c r="U56" s="5"/>
      <c r="V56" s="8"/>
    </row>
    <row r="57" spans="1:22" s="3" customFormat="1" x14ac:dyDescent="0.2">
      <c r="A57"/>
      <c r="B57" s="8"/>
      <c r="C57"/>
      <c r="D57"/>
      <c r="F57" s="10"/>
      <c r="G57"/>
      <c r="H57" s="17"/>
      <c r="I57"/>
      <c r="J57"/>
      <c r="K57" s="10"/>
      <c r="L57"/>
      <c r="N57" s="10"/>
      <c r="O57"/>
      <c r="P57"/>
      <c r="Q57" s="10"/>
      <c r="R57"/>
      <c r="T57" s="40"/>
      <c r="U57" s="5"/>
      <c r="V57" s="8"/>
    </row>
    <row r="58" spans="1:22" s="3" customFormat="1" x14ac:dyDescent="0.2">
      <c r="A58"/>
      <c r="B58" s="8"/>
      <c r="C58"/>
      <c r="D58"/>
      <c r="F58" s="10"/>
      <c r="G58"/>
      <c r="H58" s="17"/>
      <c r="I58"/>
      <c r="J58"/>
      <c r="K58" s="10"/>
      <c r="L58"/>
      <c r="N58" s="10"/>
      <c r="O58"/>
      <c r="P58"/>
      <c r="Q58" s="10"/>
      <c r="R58"/>
      <c r="T58" s="40"/>
      <c r="U58" s="5"/>
      <c r="V58" s="8"/>
    </row>
  </sheetData>
  <sortState ref="A16:U25">
    <sortCondition ref="T16:T25"/>
  </sortState>
  <pageMargins left="0.15748031496062992" right="0" top="0.39370078740157483" bottom="0.19685039370078741" header="0.31496062992125984" footer="0.31496062992125984"/>
  <pageSetup paperSize="9" scale="69" firstPageNumber="0" pageOrder="overThenDown" orientation="landscape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3"/>
  <sheetViews>
    <sheetView zoomScaleNormal="100" workbookViewId="0"/>
  </sheetViews>
  <sheetFormatPr defaultRowHeight="12.75" x14ac:dyDescent="0.2"/>
  <cols>
    <col min="1" max="1" width="3.5703125" customWidth="1"/>
    <col min="2" max="2" width="4.140625" style="8" customWidth="1"/>
    <col min="3" max="3" width="8.5703125" customWidth="1"/>
    <col min="4" max="4" width="10.85546875" customWidth="1"/>
    <col min="5" max="5" width="17.28515625" style="3" customWidth="1"/>
    <col min="6" max="6" width="8.140625" style="10" customWidth="1"/>
    <col min="7" max="7" width="8.140625" customWidth="1"/>
    <col min="8" max="8" width="10.85546875" style="17" customWidth="1"/>
    <col min="9" max="9" width="11.5703125" customWidth="1"/>
    <col min="10" max="10" width="8.28515625" customWidth="1"/>
    <col min="11" max="11" width="11.140625" style="10" customWidth="1"/>
    <col min="12" max="12" width="9" customWidth="1"/>
    <col min="13" max="13" width="9.140625" style="3"/>
    <col min="14" max="14" width="11" style="10" customWidth="1"/>
    <col min="15" max="16" width="9.140625" style="3"/>
    <col min="17" max="17" width="11.140625" style="10" customWidth="1"/>
    <col min="18" max="18" width="8.42578125" style="3" customWidth="1"/>
    <col min="19" max="19" width="8.140625" style="3" customWidth="1"/>
    <col min="20" max="20" width="11" style="40" customWidth="1"/>
    <col min="21" max="21" width="9.140625" style="5" customWidth="1"/>
    <col min="22" max="22" width="7.85546875" style="8" customWidth="1"/>
  </cols>
  <sheetData>
    <row r="1" spans="1:22" ht="18" x14ac:dyDescent="0.25">
      <c r="A1" s="55" t="s">
        <v>211</v>
      </c>
      <c r="M1"/>
      <c r="O1"/>
      <c r="P1"/>
      <c r="R1"/>
    </row>
    <row r="2" spans="1:22" s="1" customFormat="1" x14ac:dyDescent="0.2">
      <c r="B2" s="7"/>
      <c r="E2" s="2"/>
      <c r="F2" s="9" t="s">
        <v>18</v>
      </c>
      <c r="G2" s="1" t="s">
        <v>8</v>
      </c>
      <c r="H2" s="9"/>
      <c r="I2" s="1" t="s">
        <v>9</v>
      </c>
      <c r="K2" s="9"/>
      <c r="L2" s="1" t="s">
        <v>10</v>
      </c>
      <c r="N2" s="9"/>
      <c r="O2" s="1" t="s">
        <v>3</v>
      </c>
      <c r="Q2" s="9"/>
      <c r="R2" s="1" t="s">
        <v>6</v>
      </c>
      <c r="S2" s="2"/>
      <c r="T2" s="37" t="s">
        <v>11</v>
      </c>
      <c r="U2" s="4" t="s">
        <v>13</v>
      </c>
      <c r="V2" s="7" t="s">
        <v>11</v>
      </c>
    </row>
    <row r="3" spans="1:22" s="1" customFormat="1" x14ac:dyDescent="0.2">
      <c r="A3" s="1" t="s">
        <v>17</v>
      </c>
      <c r="B3" s="7" t="s">
        <v>12</v>
      </c>
      <c r="C3" s="1" t="s">
        <v>0</v>
      </c>
      <c r="D3" s="1" t="s">
        <v>1</v>
      </c>
      <c r="E3" s="2" t="s">
        <v>2</v>
      </c>
      <c r="F3" s="9" t="s">
        <v>5</v>
      </c>
      <c r="G3" s="1" t="s">
        <v>5</v>
      </c>
      <c r="H3" s="22" t="s">
        <v>7</v>
      </c>
      <c r="I3" s="1" t="s">
        <v>100</v>
      </c>
      <c r="J3" s="1" t="s">
        <v>5</v>
      </c>
      <c r="K3" s="9" t="s">
        <v>7</v>
      </c>
      <c r="L3" s="1" t="s">
        <v>4</v>
      </c>
      <c r="M3" s="1" t="s">
        <v>5</v>
      </c>
      <c r="N3" s="9" t="s">
        <v>7</v>
      </c>
      <c r="O3" s="1" t="s">
        <v>4</v>
      </c>
      <c r="P3" s="1" t="s">
        <v>5</v>
      </c>
      <c r="Q3" s="9" t="s">
        <v>7</v>
      </c>
      <c r="R3" s="1" t="s">
        <v>16</v>
      </c>
      <c r="S3" s="2" t="s">
        <v>5</v>
      </c>
      <c r="T3" s="37" t="s">
        <v>7</v>
      </c>
      <c r="U3" s="4" t="s">
        <v>14</v>
      </c>
      <c r="V3" s="19" t="s">
        <v>5</v>
      </c>
    </row>
    <row r="4" spans="1:22" ht="14.25" x14ac:dyDescent="0.2">
      <c r="A4" s="20" t="s">
        <v>64</v>
      </c>
      <c r="B4" s="20">
        <v>65</v>
      </c>
      <c r="C4" s="21" t="s">
        <v>57</v>
      </c>
      <c r="D4" s="21" t="s">
        <v>58</v>
      </c>
      <c r="E4" s="21" t="s">
        <v>59</v>
      </c>
      <c r="F4" s="24">
        <v>2</v>
      </c>
      <c r="G4" s="21">
        <v>1</v>
      </c>
      <c r="H4" s="24">
        <f t="shared" ref="H4:H14" si="0">F4+G4</f>
        <v>3</v>
      </c>
      <c r="I4" s="21">
        <v>44.201000000000001</v>
      </c>
      <c r="J4" s="21">
        <f t="shared" ref="J4:J14" si="1">RANK(I4,I$4:I$14,1)</f>
        <v>7</v>
      </c>
      <c r="K4" s="24">
        <f t="shared" ref="K4:K14" si="2">H4+J4</f>
        <v>10</v>
      </c>
      <c r="L4" s="21">
        <v>38.081000000000003</v>
      </c>
      <c r="M4" s="21">
        <f t="shared" ref="M4:M14" si="3">RANK(L4,L$4:L$14,1)</f>
        <v>1</v>
      </c>
      <c r="N4" s="24">
        <f t="shared" ref="N4:N14" si="4">K4+M4</f>
        <v>11</v>
      </c>
      <c r="O4" s="21">
        <v>15.742000000000001</v>
      </c>
      <c r="P4" s="21">
        <f t="shared" ref="P4:P14" si="5">RANK(O4,O$4:O$14,1)</f>
        <v>2</v>
      </c>
      <c r="Q4" s="24">
        <f t="shared" ref="Q4:Q14" si="6">N4+P4</f>
        <v>13</v>
      </c>
      <c r="R4" s="21">
        <v>21</v>
      </c>
      <c r="S4" s="21">
        <v>1</v>
      </c>
      <c r="T4" s="24">
        <f t="shared" ref="T4:T12" si="7">Q4+S4</f>
        <v>14</v>
      </c>
      <c r="U4" s="21">
        <f t="shared" ref="U4:U14" si="8">I4+L4+O4</f>
        <v>98.024000000000015</v>
      </c>
      <c r="V4" s="20">
        <v>1</v>
      </c>
    </row>
    <row r="5" spans="1:22" ht="14.25" x14ac:dyDescent="0.2">
      <c r="A5" s="20" t="s">
        <v>64</v>
      </c>
      <c r="B5" s="20">
        <v>66</v>
      </c>
      <c r="C5" s="21" t="s">
        <v>31</v>
      </c>
      <c r="D5" s="21" t="s">
        <v>66</v>
      </c>
      <c r="E5" s="21" t="s">
        <v>67</v>
      </c>
      <c r="F5" s="24">
        <v>3</v>
      </c>
      <c r="G5" s="21">
        <v>3</v>
      </c>
      <c r="H5" s="24">
        <f t="shared" si="0"/>
        <v>6</v>
      </c>
      <c r="I5" s="21">
        <v>33.011000000000003</v>
      </c>
      <c r="J5" s="21">
        <f t="shared" si="1"/>
        <v>1</v>
      </c>
      <c r="K5" s="24">
        <f t="shared" si="2"/>
        <v>7</v>
      </c>
      <c r="L5" s="21">
        <v>39.106999999999999</v>
      </c>
      <c r="M5" s="21">
        <f t="shared" si="3"/>
        <v>2</v>
      </c>
      <c r="N5" s="24">
        <f t="shared" si="4"/>
        <v>9</v>
      </c>
      <c r="O5" s="21">
        <v>16.001000000000001</v>
      </c>
      <c r="P5" s="21">
        <f t="shared" si="5"/>
        <v>4</v>
      </c>
      <c r="Q5" s="24">
        <f t="shared" si="6"/>
        <v>13</v>
      </c>
      <c r="R5" s="21">
        <v>9</v>
      </c>
      <c r="S5" s="21">
        <v>3</v>
      </c>
      <c r="T5" s="24">
        <f t="shared" si="7"/>
        <v>16</v>
      </c>
      <c r="U5" s="21">
        <f t="shared" si="8"/>
        <v>88.119</v>
      </c>
      <c r="V5" s="20">
        <v>2</v>
      </c>
    </row>
    <row r="6" spans="1:22" ht="14.25" x14ac:dyDescent="0.2">
      <c r="A6" s="20" t="s">
        <v>64</v>
      </c>
      <c r="B6" s="20">
        <v>76</v>
      </c>
      <c r="C6" s="21" t="s">
        <v>49</v>
      </c>
      <c r="D6" s="21" t="s">
        <v>182</v>
      </c>
      <c r="E6" s="21" t="s">
        <v>183</v>
      </c>
      <c r="F6" s="24">
        <v>1</v>
      </c>
      <c r="G6" s="21">
        <v>4</v>
      </c>
      <c r="H6" s="24">
        <f t="shared" si="0"/>
        <v>5</v>
      </c>
      <c r="I6" s="21">
        <v>41.613</v>
      </c>
      <c r="J6" s="21">
        <f t="shared" si="1"/>
        <v>5</v>
      </c>
      <c r="K6" s="24">
        <f t="shared" si="2"/>
        <v>10</v>
      </c>
      <c r="L6" s="21">
        <v>39.194000000000003</v>
      </c>
      <c r="M6" s="21">
        <f t="shared" si="3"/>
        <v>3</v>
      </c>
      <c r="N6" s="24">
        <f t="shared" si="4"/>
        <v>13</v>
      </c>
      <c r="O6" s="21">
        <v>15.906000000000001</v>
      </c>
      <c r="P6" s="21">
        <f t="shared" si="5"/>
        <v>3</v>
      </c>
      <c r="Q6" s="24">
        <f t="shared" si="6"/>
        <v>16</v>
      </c>
      <c r="R6" s="21">
        <v>14</v>
      </c>
      <c r="S6" s="21">
        <v>2</v>
      </c>
      <c r="T6" s="24">
        <f t="shared" si="7"/>
        <v>18</v>
      </c>
      <c r="U6" s="21">
        <f t="shared" si="8"/>
        <v>96.713000000000008</v>
      </c>
      <c r="V6" s="20">
        <v>3</v>
      </c>
    </row>
    <row r="7" spans="1:22" ht="14.25" x14ac:dyDescent="0.2">
      <c r="A7" s="20" t="s">
        <v>64</v>
      </c>
      <c r="B7" s="20">
        <v>72</v>
      </c>
      <c r="C7" s="21" t="s">
        <v>22</v>
      </c>
      <c r="D7" s="21" t="s">
        <v>179</v>
      </c>
      <c r="E7" s="21" t="s">
        <v>95</v>
      </c>
      <c r="F7" s="24">
        <v>4</v>
      </c>
      <c r="G7" s="21">
        <v>2</v>
      </c>
      <c r="H7" s="24">
        <f t="shared" si="0"/>
        <v>6</v>
      </c>
      <c r="I7" s="21">
        <v>34.698999999999998</v>
      </c>
      <c r="J7" s="21">
        <f t="shared" si="1"/>
        <v>3</v>
      </c>
      <c r="K7" s="24">
        <f t="shared" si="2"/>
        <v>9</v>
      </c>
      <c r="L7" s="21">
        <v>40.442999999999998</v>
      </c>
      <c r="M7" s="21">
        <f t="shared" si="3"/>
        <v>7</v>
      </c>
      <c r="N7" s="24">
        <f t="shared" si="4"/>
        <v>16</v>
      </c>
      <c r="O7" s="21">
        <v>16.079999999999998</v>
      </c>
      <c r="P7" s="21">
        <f t="shared" si="5"/>
        <v>5</v>
      </c>
      <c r="Q7" s="24">
        <f t="shared" si="6"/>
        <v>21</v>
      </c>
      <c r="R7" s="21">
        <v>5</v>
      </c>
      <c r="S7" s="21">
        <v>5</v>
      </c>
      <c r="T7" s="24">
        <f t="shared" si="7"/>
        <v>26</v>
      </c>
      <c r="U7" s="21">
        <f t="shared" si="8"/>
        <v>91.221999999999994</v>
      </c>
      <c r="V7" s="20">
        <v>4</v>
      </c>
    </row>
    <row r="8" spans="1:22" s="18" customFormat="1" ht="14.25" x14ac:dyDescent="0.2">
      <c r="A8" s="20" t="s">
        <v>64</v>
      </c>
      <c r="B8" s="20">
        <v>74</v>
      </c>
      <c r="C8" s="21" t="s">
        <v>83</v>
      </c>
      <c r="D8" s="21" t="s">
        <v>119</v>
      </c>
      <c r="E8" s="21" t="s">
        <v>122</v>
      </c>
      <c r="F8" s="24">
        <v>7</v>
      </c>
      <c r="G8" s="21">
        <v>6</v>
      </c>
      <c r="H8" s="24">
        <f t="shared" si="0"/>
        <v>13</v>
      </c>
      <c r="I8" s="21">
        <v>41.051000000000002</v>
      </c>
      <c r="J8" s="21">
        <f t="shared" si="1"/>
        <v>4</v>
      </c>
      <c r="K8" s="24">
        <f t="shared" si="2"/>
        <v>17</v>
      </c>
      <c r="L8" s="21">
        <v>39.658000000000001</v>
      </c>
      <c r="M8" s="21">
        <f t="shared" si="3"/>
        <v>5</v>
      </c>
      <c r="N8" s="24">
        <f t="shared" si="4"/>
        <v>22</v>
      </c>
      <c r="O8" s="21">
        <v>16.61</v>
      </c>
      <c r="P8" s="21">
        <f t="shared" si="5"/>
        <v>7</v>
      </c>
      <c r="Q8" s="24">
        <f t="shared" si="6"/>
        <v>29</v>
      </c>
      <c r="R8" s="21">
        <v>6</v>
      </c>
      <c r="S8" s="21">
        <v>4</v>
      </c>
      <c r="T8" s="24">
        <f t="shared" si="7"/>
        <v>33</v>
      </c>
      <c r="U8" s="21">
        <f t="shared" si="8"/>
        <v>97.319000000000003</v>
      </c>
      <c r="V8" s="20">
        <v>5</v>
      </c>
    </row>
    <row r="9" spans="1:22" ht="14.25" x14ac:dyDescent="0.2">
      <c r="A9" s="20" t="s">
        <v>64</v>
      </c>
      <c r="B9" s="20">
        <v>73</v>
      </c>
      <c r="C9" s="21" t="s">
        <v>71</v>
      </c>
      <c r="D9" s="21" t="s">
        <v>72</v>
      </c>
      <c r="E9" s="21" t="s">
        <v>121</v>
      </c>
      <c r="F9" s="24">
        <v>6</v>
      </c>
      <c r="G9" s="21">
        <v>9</v>
      </c>
      <c r="H9" s="24">
        <f t="shared" si="0"/>
        <v>15</v>
      </c>
      <c r="I9" s="21">
        <v>46.572000000000003</v>
      </c>
      <c r="J9" s="21">
        <f t="shared" si="1"/>
        <v>9</v>
      </c>
      <c r="K9" s="24">
        <f t="shared" si="2"/>
        <v>24</v>
      </c>
      <c r="L9" s="21">
        <v>41.320999999999998</v>
      </c>
      <c r="M9" s="21">
        <f t="shared" si="3"/>
        <v>8</v>
      </c>
      <c r="N9" s="24">
        <f t="shared" si="4"/>
        <v>32</v>
      </c>
      <c r="O9" s="21">
        <v>16.535</v>
      </c>
      <c r="P9" s="21">
        <f t="shared" si="5"/>
        <v>6</v>
      </c>
      <c r="Q9" s="24">
        <f t="shared" si="6"/>
        <v>38</v>
      </c>
      <c r="R9" s="21">
        <v>0</v>
      </c>
      <c r="S9" s="21">
        <v>6</v>
      </c>
      <c r="T9" s="24">
        <f t="shared" si="7"/>
        <v>44</v>
      </c>
      <c r="U9" s="21">
        <f t="shared" si="8"/>
        <v>104.428</v>
      </c>
      <c r="V9" s="20">
        <v>6</v>
      </c>
    </row>
    <row r="10" spans="1:22" ht="14.25" x14ac:dyDescent="0.2">
      <c r="A10" s="20" t="s">
        <v>64</v>
      </c>
      <c r="B10" s="20">
        <v>70</v>
      </c>
      <c r="C10" s="21" t="s">
        <v>69</v>
      </c>
      <c r="D10" s="21" t="s">
        <v>70</v>
      </c>
      <c r="E10" s="21" t="s">
        <v>54</v>
      </c>
      <c r="F10" s="24">
        <v>11</v>
      </c>
      <c r="G10" s="21">
        <v>8</v>
      </c>
      <c r="H10" s="24">
        <f t="shared" si="0"/>
        <v>19</v>
      </c>
      <c r="I10" s="21">
        <v>46.994999999999997</v>
      </c>
      <c r="J10" s="21">
        <f t="shared" si="1"/>
        <v>10</v>
      </c>
      <c r="K10" s="24">
        <f t="shared" si="2"/>
        <v>29</v>
      </c>
      <c r="L10" s="21">
        <v>39.683</v>
      </c>
      <c r="M10" s="21">
        <f t="shared" si="3"/>
        <v>6</v>
      </c>
      <c r="N10" s="24">
        <f t="shared" si="4"/>
        <v>35</v>
      </c>
      <c r="O10" s="21">
        <v>15.609</v>
      </c>
      <c r="P10" s="21">
        <f t="shared" si="5"/>
        <v>1</v>
      </c>
      <c r="Q10" s="24">
        <f t="shared" si="6"/>
        <v>36</v>
      </c>
      <c r="R10" s="21">
        <f>-20</f>
        <v>-20</v>
      </c>
      <c r="S10" s="21">
        <v>9</v>
      </c>
      <c r="T10" s="24">
        <f t="shared" si="7"/>
        <v>45</v>
      </c>
      <c r="U10" s="21">
        <f t="shared" si="8"/>
        <v>102.28699999999999</v>
      </c>
      <c r="V10" s="20">
        <v>7</v>
      </c>
    </row>
    <row r="11" spans="1:22" s="18" customFormat="1" ht="14.25" x14ac:dyDescent="0.2">
      <c r="A11" s="20" t="s">
        <v>64</v>
      </c>
      <c r="B11" s="20">
        <v>67</v>
      </c>
      <c r="C11" s="21" t="s">
        <v>68</v>
      </c>
      <c r="D11" s="21" t="s">
        <v>38</v>
      </c>
      <c r="E11" s="21" t="s">
        <v>120</v>
      </c>
      <c r="F11" s="24">
        <v>5</v>
      </c>
      <c r="G11" s="21">
        <v>7</v>
      </c>
      <c r="H11" s="24">
        <f t="shared" si="0"/>
        <v>12</v>
      </c>
      <c r="I11" s="21">
        <v>45.823</v>
      </c>
      <c r="J11" s="21">
        <f t="shared" si="1"/>
        <v>8</v>
      </c>
      <c r="K11" s="24">
        <f t="shared" si="2"/>
        <v>20</v>
      </c>
      <c r="L11" s="21">
        <v>41.959000000000003</v>
      </c>
      <c r="M11" s="21">
        <f t="shared" si="3"/>
        <v>10</v>
      </c>
      <c r="N11" s="24">
        <f t="shared" si="4"/>
        <v>30</v>
      </c>
      <c r="O11" s="21">
        <v>17.423999999999999</v>
      </c>
      <c r="P11" s="21">
        <f t="shared" si="5"/>
        <v>9</v>
      </c>
      <c r="Q11" s="24">
        <f t="shared" si="6"/>
        <v>39</v>
      </c>
      <c r="R11" s="21">
        <v>0</v>
      </c>
      <c r="S11" s="21">
        <v>7</v>
      </c>
      <c r="T11" s="24">
        <f t="shared" si="7"/>
        <v>46</v>
      </c>
      <c r="U11" s="21">
        <f t="shared" si="8"/>
        <v>105.20600000000002</v>
      </c>
      <c r="V11" s="20">
        <v>8</v>
      </c>
    </row>
    <row r="12" spans="1:22" ht="14.25" x14ac:dyDescent="0.2">
      <c r="A12" s="20" t="s">
        <v>64</v>
      </c>
      <c r="B12" s="20">
        <v>69</v>
      </c>
      <c r="C12" s="21" t="s">
        <v>60</v>
      </c>
      <c r="D12" s="21" t="s">
        <v>61</v>
      </c>
      <c r="E12" s="21" t="s">
        <v>27</v>
      </c>
      <c r="F12" s="24">
        <v>10</v>
      </c>
      <c r="G12" s="21">
        <v>11</v>
      </c>
      <c r="H12" s="24">
        <f t="shared" si="0"/>
        <v>21</v>
      </c>
      <c r="I12" s="21">
        <v>52.026000000000003</v>
      </c>
      <c r="J12" s="21">
        <f t="shared" si="1"/>
        <v>11</v>
      </c>
      <c r="K12" s="24">
        <f t="shared" si="2"/>
        <v>32</v>
      </c>
      <c r="L12" s="21">
        <v>44.805</v>
      </c>
      <c r="M12" s="21">
        <f t="shared" si="3"/>
        <v>11</v>
      </c>
      <c r="N12" s="24">
        <f t="shared" si="4"/>
        <v>43</v>
      </c>
      <c r="O12" s="21">
        <v>18.567</v>
      </c>
      <c r="P12" s="21">
        <f t="shared" si="5"/>
        <v>11</v>
      </c>
      <c r="Q12" s="24">
        <f t="shared" si="6"/>
        <v>54</v>
      </c>
      <c r="R12" s="21">
        <v>0</v>
      </c>
      <c r="S12" s="21">
        <v>8</v>
      </c>
      <c r="T12" s="24">
        <f t="shared" si="7"/>
        <v>62</v>
      </c>
      <c r="U12" s="21">
        <f t="shared" si="8"/>
        <v>115.398</v>
      </c>
      <c r="V12" s="20">
        <v>9</v>
      </c>
    </row>
    <row r="13" spans="1:22" ht="14.25" x14ac:dyDescent="0.2">
      <c r="A13" s="49" t="s">
        <v>64</v>
      </c>
      <c r="B13" s="49">
        <v>75</v>
      </c>
      <c r="C13" s="50" t="s">
        <v>63</v>
      </c>
      <c r="D13" s="50" t="s">
        <v>180</v>
      </c>
      <c r="E13" s="50" t="s">
        <v>181</v>
      </c>
      <c r="F13" s="50">
        <v>9</v>
      </c>
      <c r="G13" s="50">
        <v>10</v>
      </c>
      <c r="H13" s="50">
        <f t="shared" si="0"/>
        <v>19</v>
      </c>
      <c r="I13" s="50">
        <v>34.540999999999997</v>
      </c>
      <c r="J13" s="50">
        <f t="shared" si="1"/>
        <v>2</v>
      </c>
      <c r="K13" s="50">
        <f t="shared" si="2"/>
        <v>21</v>
      </c>
      <c r="L13" s="50">
        <v>39.581000000000003</v>
      </c>
      <c r="M13" s="50">
        <f t="shared" si="3"/>
        <v>4</v>
      </c>
      <c r="N13" s="50">
        <f t="shared" si="4"/>
        <v>25</v>
      </c>
      <c r="O13" s="50">
        <v>16.667000000000002</v>
      </c>
      <c r="P13" s="50">
        <f t="shared" si="5"/>
        <v>8</v>
      </c>
      <c r="Q13" s="50">
        <f t="shared" si="6"/>
        <v>33</v>
      </c>
      <c r="R13" s="50"/>
      <c r="S13" s="50"/>
      <c r="T13" s="50"/>
      <c r="U13" s="50">
        <f t="shared" si="8"/>
        <v>90.789000000000001</v>
      </c>
      <c r="V13" s="20"/>
    </row>
    <row r="14" spans="1:22" ht="14.25" x14ac:dyDescent="0.2">
      <c r="A14" s="49" t="s">
        <v>64</v>
      </c>
      <c r="B14" s="49">
        <v>64</v>
      </c>
      <c r="C14" s="50" t="s">
        <v>26</v>
      </c>
      <c r="D14" s="50" t="s">
        <v>56</v>
      </c>
      <c r="E14" s="50" t="s">
        <v>116</v>
      </c>
      <c r="F14" s="50">
        <v>8</v>
      </c>
      <c r="G14" s="50">
        <v>5</v>
      </c>
      <c r="H14" s="50">
        <f t="shared" si="0"/>
        <v>13</v>
      </c>
      <c r="I14" s="50">
        <v>43.634999999999998</v>
      </c>
      <c r="J14" s="50">
        <f t="shared" si="1"/>
        <v>6</v>
      </c>
      <c r="K14" s="50">
        <f t="shared" si="2"/>
        <v>19</v>
      </c>
      <c r="L14" s="50">
        <v>41.616</v>
      </c>
      <c r="M14" s="50">
        <f t="shared" si="3"/>
        <v>9</v>
      </c>
      <c r="N14" s="50">
        <f t="shared" si="4"/>
        <v>28</v>
      </c>
      <c r="O14" s="50">
        <v>17.622</v>
      </c>
      <c r="P14" s="50">
        <f t="shared" si="5"/>
        <v>10</v>
      </c>
      <c r="Q14" s="50">
        <f t="shared" si="6"/>
        <v>38</v>
      </c>
      <c r="R14" s="50"/>
      <c r="S14" s="50"/>
      <c r="T14" s="50"/>
      <c r="U14" s="50">
        <f t="shared" si="8"/>
        <v>102.873</v>
      </c>
      <c r="V14" s="20"/>
    </row>
    <row r="15" spans="1:22" ht="14.25" x14ac:dyDescent="0.2">
      <c r="A15" s="11"/>
      <c r="B15" s="23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38"/>
      <c r="U15" s="11"/>
      <c r="V15" s="23"/>
    </row>
    <row r="16" spans="1:22" ht="14.25" x14ac:dyDescent="0.2">
      <c r="A16" s="20" t="s">
        <v>74</v>
      </c>
      <c r="B16" s="20">
        <v>81</v>
      </c>
      <c r="C16" s="21" t="s">
        <v>63</v>
      </c>
      <c r="D16" s="21" t="s">
        <v>50</v>
      </c>
      <c r="E16" s="21" t="s">
        <v>81</v>
      </c>
      <c r="F16" s="24">
        <v>1</v>
      </c>
      <c r="G16" s="21">
        <v>1</v>
      </c>
      <c r="H16" s="24">
        <f t="shared" ref="H16:H25" si="9">F16+G16</f>
        <v>2</v>
      </c>
      <c r="I16" s="21">
        <v>38.158000000000001</v>
      </c>
      <c r="J16" s="21">
        <f t="shared" ref="J16:J25" si="10">RANK(I16,I$16:I$25,1)</f>
        <v>1</v>
      </c>
      <c r="K16" s="24">
        <f t="shared" ref="K16:K25" si="11">H16+J16</f>
        <v>3</v>
      </c>
      <c r="L16" s="21">
        <v>39.72</v>
      </c>
      <c r="M16" s="21">
        <f t="shared" ref="M16:M23" si="12">RANK(L16,L$16:L$25,1)</f>
        <v>1</v>
      </c>
      <c r="N16" s="24">
        <f t="shared" ref="N16:N23" si="13">K16+M16</f>
        <v>4</v>
      </c>
      <c r="O16" s="21">
        <v>16.216000000000001</v>
      </c>
      <c r="P16" s="21">
        <f t="shared" ref="P16:P23" si="14">RANK(O16,O$16:O$25,1)</f>
        <v>2</v>
      </c>
      <c r="Q16" s="24">
        <f t="shared" ref="Q16:Q23" si="15">N16+P16</f>
        <v>6</v>
      </c>
      <c r="R16" s="21">
        <v>10</v>
      </c>
      <c r="S16" s="21">
        <v>3</v>
      </c>
      <c r="T16" s="24">
        <f t="shared" ref="T16:T22" si="16">Q16+S16</f>
        <v>9</v>
      </c>
      <c r="U16" s="21">
        <f t="shared" ref="U16:U23" si="17">I16+L16+O16</f>
        <v>94.093999999999994</v>
      </c>
      <c r="V16" s="20">
        <v>1</v>
      </c>
    </row>
    <row r="17" spans="1:22" ht="14.25" x14ac:dyDescent="0.2">
      <c r="A17" s="20" t="s">
        <v>74</v>
      </c>
      <c r="B17" s="20">
        <v>78</v>
      </c>
      <c r="C17" s="21" t="s">
        <v>75</v>
      </c>
      <c r="D17" s="21" t="s">
        <v>76</v>
      </c>
      <c r="E17" s="21" t="s">
        <v>77</v>
      </c>
      <c r="F17" s="24">
        <v>2</v>
      </c>
      <c r="G17" s="21">
        <v>3</v>
      </c>
      <c r="H17" s="24">
        <f t="shared" si="9"/>
        <v>5</v>
      </c>
      <c r="I17" s="45">
        <v>40.72</v>
      </c>
      <c r="J17" s="21">
        <f t="shared" si="10"/>
        <v>2</v>
      </c>
      <c r="K17" s="24">
        <f t="shared" si="11"/>
        <v>7</v>
      </c>
      <c r="L17" s="21">
        <v>40.003999999999998</v>
      </c>
      <c r="M17" s="21">
        <f t="shared" si="12"/>
        <v>2</v>
      </c>
      <c r="N17" s="24">
        <f t="shared" si="13"/>
        <v>9</v>
      </c>
      <c r="O17" s="21">
        <v>15.952999999999999</v>
      </c>
      <c r="P17" s="21">
        <f t="shared" si="14"/>
        <v>1</v>
      </c>
      <c r="Q17" s="24">
        <f t="shared" si="15"/>
        <v>10</v>
      </c>
      <c r="R17" s="21">
        <v>21</v>
      </c>
      <c r="S17" s="21">
        <v>1</v>
      </c>
      <c r="T17" s="24">
        <f t="shared" si="16"/>
        <v>11</v>
      </c>
      <c r="U17" s="21">
        <f t="shared" si="17"/>
        <v>96.676999999999992</v>
      </c>
      <c r="V17" s="20">
        <v>2</v>
      </c>
    </row>
    <row r="18" spans="1:22" s="18" customFormat="1" ht="14.25" x14ac:dyDescent="0.2">
      <c r="A18" s="20" t="s">
        <v>74</v>
      </c>
      <c r="B18" s="20">
        <v>79</v>
      </c>
      <c r="C18" s="21" t="s">
        <v>184</v>
      </c>
      <c r="D18" s="21" t="s">
        <v>185</v>
      </c>
      <c r="E18" s="21" t="s">
        <v>166</v>
      </c>
      <c r="F18" s="24">
        <v>3</v>
      </c>
      <c r="G18" s="21">
        <v>6</v>
      </c>
      <c r="H18" s="24">
        <f t="shared" si="9"/>
        <v>9</v>
      </c>
      <c r="I18" s="21">
        <v>44.920999999999999</v>
      </c>
      <c r="J18" s="21">
        <f t="shared" si="10"/>
        <v>5</v>
      </c>
      <c r="K18" s="24">
        <f t="shared" si="11"/>
        <v>14</v>
      </c>
      <c r="L18" s="21">
        <v>40.401000000000003</v>
      </c>
      <c r="M18" s="21">
        <f t="shared" si="12"/>
        <v>3</v>
      </c>
      <c r="N18" s="24">
        <f t="shared" si="13"/>
        <v>17</v>
      </c>
      <c r="O18" s="21">
        <v>16.63</v>
      </c>
      <c r="P18" s="21">
        <f t="shared" si="14"/>
        <v>3</v>
      </c>
      <c r="Q18" s="24">
        <f t="shared" si="15"/>
        <v>20</v>
      </c>
      <c r="R18" s="21">
        <v>11</v>
      </c>
      <c r="S18" s="21">
        <v>2</v>
      </c>
      <c r="T18" s="24">
        <f t="shared" si="16"/>
        <v>22</v>
      </c>
      <c r="U18" s="21">
        <f t="shared" si="17"/>
        <v>101.952</v>
      </c>
      <c r="V18" s="20">
        <v>3</v>
      </c>
    </row>
    <row r="19" spans="1:22" ht="14.25" x14ac:dyDescent="0.2">
      <c r="A19" s="20" t="s">
        <v>74</v>
      </c>
      <c r="B19" s="20">
        <v>83</v>
      </c>
      <c r="C19" s="21" t="s">
        <v>49</v>
      </c>
      <c r="D19" s="21" t="s">
        <v>186</v>
      </c>
      <c r="E19" s="21" t="s">
        <v>187</v>
      </c>
      <c r="F19" s="24">
        <v>5</v>
      </c>
      <c r="G19" s="21">
        <v>4</v>
      </c>
      <c r="H19" s="24">
        <f t="shared" si="9"/>
        <v>9</v>
      </c>
      <c r="I19" s="21">
        <v>44.006</v>
      </c>
      <c r="J19" s="21">
        <f t="shared" si="10"/>
        <v>4</v>
      </c>
      <c r="K19" s="24">
        <f t="shared" si="11"/>
        <v>13</v>
      </c>
      <c r="L19" s="21">
        <v>44.128</v>
      </c>
      <c r="M19" s="21">
        <f t="shared" si="12"/>
        <v>6</v>
      </c>
      <c r="N19" s="24">
        <f t="shared" si="13"/>
        <v>19</v>
      </c>
      <c r="O19" s="21">
        <v>17.492999999999999</v>
      </c>
      <c r="P19" s="21">
        <f t="shared" si="14"/>
        <v>5</v>
      </c>
      <c r="Q19" s="24">
        <f t="shared" si="15"/>
        <v>24</v>
      </c>
      <c r="R19" s="21">
        <v>10</v>
      </c>
      <c r="S19" s="21">
        <v>4</v>
      </c>
      <c r="T19" s="24">
        <f t="shared" si="16"/>
        <v>28</v>
      </c>
      <c r="U19" s="21">
        <f t="shared" si="17"/>
        <v>105.627</v>
      </c>
      <c r="V19" s="20">
        <v>4</v>
      </c>
    </row>
    <row r="20" spans="1:22" ht="14.25" x14ac:dyDescent="0.2">
      <c r="A20" s="20" t="s">
        <v>74</v>
      </c>
      <c r="B20" s="20">
        <v>84</v>
      </c>
      <c r="C20" s="21" t="s">
        <v>188</v>
      </c>
      <c r="D20" s="21" t="s">
        <v>189</v>
      </c>
      <c r="E20" s="21" t="s">
        <v>190</v>
      </c>
      <c r="F20" s="24">
        <v>4</v>
      </c>
      <c r="G20" s="21">
        <v>2</v>
      </c>
      <c r="H20" s="24">
        <f t="shared" si="9"/>
        <v>6</v>
      </c>
      <c r="I20" s="21">
        <v>46.289000000000001</v>
      </c>
      <c r="J20" s="21">
        <f t="shared" si="10"/>
        <v>6</v>
      </c>
      <c r="K20" s="24">
        <f t="shared" si="11"/>
        <v>12</v>
      </c>
      <c r="L20" s="21">
        <v>42.683999999999997</v>
      </c>
      <c r="M20" s="21">
        <f t="shared" si="12"/>
        <v>5</v>
      </c>
      <c r="N20" s="24">
        <f t="shared" si="13"/>
        <v>17</v>
      </c>
      <c r="O20" s="21">
        <v>17.504000000000001</v>
      </c>
      <c r="P20" s="21">
        <f t="shared" si="14"/>
        <v>6</v>
      </c>
      <c r="Q20" s="24">
        <f t="shared" si="15"/>
        <v>23</v>
      </c>
      <c r="R20" s="21">
        <v>8</v>
      </c>
      <c r="S20" s="21">
        <v>5</v>
      </c>
      <c r="T20" s="24">
        <f t="shared" si="16"/>
        <v>28</v>
      </c>
      <c r="U20" s="21">
        <f t="shared" si="17"/>
        <v>106.477</v>
      </c>
      <c r="V20" s="20">
        <v>5</v>
      </c>
    </row>
    <row r="21" spans="1:22" ht="14.25" x14ac:dyDescent="0.2">
      <c r="A21" s="20" t="s">
        <v>74</v>
      </c>
      <c r="B21" s="20">
        <v>86</v>
      </c>
      <c r="C21" s="21" t="s">
        <v>30</v>
      </c>
      <c r="D21" s="21" t="s">
        <v>193</v>
      </c>
      <c r="E21" s="21" t="s">
        <v>174</v>
      </c>
      <c r="F21" s="24">
        <v>8</v>
      </c>
      <c r="G21" s="21">
        <v>8</v>
      </c>
      <c r="H21" s="24">
        <f t="shared" si="9"/>
        <v>16</v>
      </c>
      <c r="I21" s="21">
        <v>57.054000000000002</v>
      </c>
      <c r="J21" s="21">
        <f t="shared" si="10"/>
        <v>8</v>
      </c>
      <c r="K21" s="24">
        <f t="shared" si="11"/>
        <v>24</v>
      </c>
      <c r="L21" s="21">
        <v>41.831000000000003</v>
      </c>
      <c r="M21" s="21">
        <f t="shared" si="12"/>
        <v>4</v>
      </c>
      <c r="N21" s="24">
        <f t="shared" si="13"/>
        <v>28</v>
      </c>
      <c r="O21" s="21">
        <v>16.654</v>
      </c>
      <c r="P21" s="21">
        <f t="shared" si="14"/>
        <v>4</v>
      </c>
      <c r="Q21" s="24">
        <f t="shared" si="15"/>
        <v>32</v>
      </c>
      <c r="R21" s="21">
        <v>0</v>
      </c>
      <c r="S21" s="26">
        <v>6</v>
      </c>
      <c r="T21" s="24">
        <f t="shared" si="16"/>
        <v>38</v>
      </c>
      <c r="U21" s="21">
        <f t="shared" si="17"/>
        <v>115.539</v>
      </c>
      <c r="V21" s="20">
        <v>6</v>
      </c>
    </row>
    <row r="22" spans="1:22" ht="14.25" x14ac:dyDescent="0.2">
      <c r="A22" s="20" t="s">
        <v>74</v>
      </c>
      <c r="B22" s="20">
        <v>88</v>
      </c>
      <c r="C22" s="21" t="s">
        <v>84</v>
      </c>
      <c r="D22" s="21" t="s">
        <v>85</v>
      </c>
      <c r="E22" s="21" t="s">
        <v>86</v>
      </c>
      <c r="F22" s="24">
        <v>9</v>
      </c>
      <c r="G22" s="21">
        <v>9</v>
      </c>
      <c r="H22" s="24">
        <f t="shared" si="9"/>
        <v>18</v>
      </c>
      <c r="I22" s="21">
        <v>66.397999999999996</v>
      </c>
      <c r="J22" s="21">
        <f t="shared" si="10"/>
        <v>9</v>
      </c>
      <c r="K22" s="24">
        <f t="shared" si="11"/>
        <v>27</v>
      </c>
      <c r="L22" s="21">
        <v>50.152000000000001</v>
      </c>
      <c r="M22" s="21">
        <f t="shared" si="12"/>
        <v>8</v>
      </c>
      <c r="N22" s="24">
        <f t="shared" si="13"/>
        <v>35</v>
      </c>
      <c r="O22" s="21">
        <v>19.446999999999999</v>
      </c>
      <c r="P22" s="21">
        <f t="shared" si="14"/>
        <v>7</v>
      </c>
      <c r="Q22" s="24">
        <f t="shared" si="15"/>
        <v>42</v>
      </c>
      <c r="R22" s="21">
        <v>0</v>
      </c>
      <c r="S22" s="26">
        <v>7</v>
      </c>
      <c r="T22" s="24">
        <f t="shared" si="16"/>
        <v>49</v>
      </c>
      <c r="U22" s="21">
        <f t="shared" si="17"/>
        <v>135.99699999999999</v>
      </c>
      <c r="V22" s="20">
        <v>7</v>
      </c>
    </row>
    <row r="23" spans="1:22" ht="14.25" x14ac:dyDescent="0.2">
      <c r="A23" s="49" t="s">
        <v>74</v>
      </c>
      <c r="B23" s="49">
        <v>85</v>
      </c>
      <c r="C23" s="50" t="s">
        <v>35</v>
      </c>
      <c r="D23" s="50" t="s">
        <v>191</v>
      </c>
      <c r="E23" s="50" t="s">
        <v>192</v>
      </c>
      <c r="F23" s="50">
        <v>10</v>
      </c>
      <c r="G23" s="50">
        <v>10</v>
      </c>
      <c r="H23" s="50">
        <f t="shared" si="9"/>
        <v>20</v>
      </c>
      <c r="I23" s="50">
        <v>84.965000000000003</v>
      </c>
      <c r="J23" s="50">
        <f t="shared" si="10"/>
        <v>10</v>
      </c>
      <c r="K23" s="50">
        <f t="shared" si="11"/>
        <v>30</v>
      </c>
      <c r="L23" s="50">
        <v>49.399000000000001</v>
      </c>
      <c r="M23" s="50">
        <f t="shared" si="12"/>
        <v>7</v>
      </c>
      <c r="N23" s="50">
        <f t="shared" si="13"/>
        <v>37</v>
      </c>
      <c r="O23" s="50">
        <v>20.658000000000001</v>
      </c>
      <c r="P23" s="50">
        <f t="shared" si="14"/>
        <v>8</v>
      </c>
      <c r="Q23" s="50">
        <f t="shared" si="15"/>
        <v>45</v>
      </c>
      <c r="R23" s="50"/>
      <c r="S23" s="53"/>
      <c r="T23" s="50"/>
      <c r="U23" s="50">
        <f t="shared" si="17"/>
        <v>155.02199999999999</v>
      </c>
      <c r="V23" s="20"/>
    </row>
    <row r="24" spans="1:22" ht="14.25" x14ac:dyDescent="0.2">
      <c r="A24" s="46" t="s">
        <v>74</v>
      </c>
      <c r="B24" s="46">
        <v>89</v>
      </c>
      <c r="C24" s="47" t="s">
        <v>62</v>
      </c>
      <c r="D24" s="47" t="s">
        <v>194</v>
      </c>
      <c r="E24" s="47" t="s">
        <v>195</v>
      </c>
      <c r="F24" s="47">
        <v>6</v>
      </c>
      <c r="G24" s="47">
        <v>7</v>
      </c>
      <c r="H24" s="47">
        <f t="shared" si="9"/>
        <v>13</v>
      </c>
      <c r="I24" s="47">
        <v>41.417999999999999</v>
      </c>
      <c r="J24" s="47">
        <f t="shared" si="10"/>
        <v>3</v>
      </c>
      <c r="K24" s="47">
        <f t="shared" si="11"/>
        <v>16</v>
      </c>
      <c r="L24" s="47"/>
      <c r="M24" s="47"/>
      <c r="N24" s="47"/>
      <c r="O24" s="47"/>
      <c r="P24" s="47"/>
      <c r="Q24" s="47"/>
      <c r="R24" s="47"/>
      <c r="S24" s="48"/>
      <c r="T24" s="47"/>
      <c r="U24" s="47"/>
      <c r="V24" s="20"/>
    </row>
    <row r="25" spans="1:22" ht="14.25" x14ac:dyDescent="0.2">
      <c r="A25" s="49" t="s">
        <v>74</v>
      </c>
      <c r="B25" s="49">
        <v>82</v>
      </c>
      <c r="C25" s="50" t="s">
        <v>78</v>
      </c>
      <c r="D25" s="50" t="s">
        <v>79</v>
      </c>
      <c r="E25" s="50" t="s">
        <v>80</v>
      </c>
      <c r="F25" s="50">
        <v>7</v>
      </c>
      <c r="G25" s="50">
        <v>5</v>
      </c>
      <c r="H25" s="50">
        <f t="shared" si="9"/>
        <v>12</v>
      </c>
      <c r="I25" s="50">
        <v>47.451999999999998</v>
      </c>
      <c r="J25" s="50">
        <f t="shared" si="10"/>
        <v>7</v>
      </c>
      <c r="K25" s="50">
        <f t="shared" si="11"/>
        <v>19</v>
      </c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20"/>
    </row>
    <row r="26" spans="1:22" ht="14.25" x14ac:dyDescent="0.2">
      <c r="A26" s="11"/>
      <c r="B26" s="23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2"/>
      <c r="T26" s="42"/>
      <c r="U26" s="12"/>
      <c r="V26" s="13"/>
    </row>
    <row r="27" spans="1:22" ht="14.25" x14ac:dyDescent="0.2">
      <c r="A27" s="20" t="s">
        <v>87</v>
      </c>
      <c r="B27" s="20">
        <v>93</v>
      </c>
      <c r="C27" s="21" t="s">
        <v>88</v>
      </c>
      <c r="D27" s="21" t="s">
        <v>89</v>
      </c>
      <c r="E27" s="21" t="s">
        <v>196</v>
      </c>
      <c r="F27" s="24">
        <v>1</v>
      </c>
      <c r="G27" s="21">
        <v>1</v>
      </c>
      <c r="H27" s="24">
        <f>F27+G27</f>
        <v>2</v>
      </c>
      <c r="I27" s="21">
        <v>40.942</v>
      </c>
      <c r="J27" s="21">
        <f>RANK(I27,I$27:I$28,1)</f>
        <v>1</v>
      </c>
      <c r="K27" s="24">
        <f>H27+J27</f>
        <v>3</v>
      </c>
      <c r="L27" s="21">
        <v>39.633000000000003</v>
      </c>
      <c r="M27" s="21">
        <f>RANK(L27,L$27:L$28,1)</f>
        <v>1</v>
      </c>
      <c r="N27" s="24">
        <f>K27+M27</f>
        <v>4</v>
      </c>
      <c r="O27" s="21">
        <v>16.413</v>
      </c>
      <c r="P27" s="21">
        <f>RANK(O27,O$27:O$28,1)</f>
        <v>1</v>
      </c>
      <c r="Q27" s="24">
        <f>N27+P27</f>
        <v>5</v>
      </c>
      <c r="R27" s="21">
        <v>5</v>
      </c>
      <c r="S27" s="21">
        <v>1</v>
      </c>
      <c r="T27" s="24">
        <f>Q27+S27</f>
        <v>6</v>
      </c>
      <c r="U27" s="21">
        <f>I27+L27+O27</f>
        <v>96.988</v>
      </c>
      <c r="V27" s="20">
        <v>1</v>
      </c>
    </row>
    <row r="28" spans="1:22" ht="14.25" x14ac:dyDescent="0.2">
      <c r="A28" s="20" t="s">
        <v>87</v>
      </c>
      <c r="B28" s="20">
        <v>92</v>
      </c>
      <c r="C28" s="21" t="s">
        <v>32</v>
      </c>
      <c r="D28" s="21" t="s">
        <v>73</v>
      </c>
      <c r="E28" s="21" t="s">
        <v>86</v>
      </c>
      <c r="F28" s="24">
        <v>2</v>
      </c>
      <c r="G28" s="21">
        <v>2</v>
      </c>
      <c r="H28" s="24">
        <f>F28+G28</f>
        <v>4</v>
      </c>
      <c r="I28" s="21">
        <v>47.302999999999997</v>
      </c>
      <c r="J28" s="21">
        <f>RANK(I28,I$27:I$28,1)</f>
        <v>2</v>
      </c>
      <c r="K28" s="24">
        <f>H28+J28</f>
        <v>6</v>
      </c>
      <c r="L28" s="44">
        <v>42.841000000000001</v>
      </c>
      <c r="M28" s="21">
        <f>RANK(L28,L$27:L$28,1)</f>
        <v>2</v>
      </c>
      <c r="N28" s="24">
        <f>K28+M28</f>
        <v>8</v>
      </c>
      <c r="O28" s="21">
        <v>17.742999999999999</v>
      </c>
      <c r="P28" s="21">
        <f>RANK(O28,O$27:O$28,1)</f>
        <v>2</v>
      </c>
      <c r="Q28" s="24">
        <f>N28+P28</f>
        <v>10</v>
      </c>
      <c r="R28" s="21">
        <v>0</v>
      </c>
      <c r="S28" s="21">
        <v>2</v>
      </c>
      <c r="T28" s="24">
        <f>Q28+S28</f>
        <v>12</v>
      </c>
      <c r="U28" s="21">
        <f>I28+L28+O28</f>
        <v>107.887</v>
      </c>
      <c r="V28" s="20">
        <v>2</v>
      </c>
    </row>
    <row r="29" spans="1:22" x14ac:dyDescent="0.2">
      <c r="M29"/>
      <c r="O29"/>
      <c r="P29"/>
      <c r="R29"/>
      <c r="V29" s="13"/>
    </row>
    <row r="30" spans="1:22" x14ac:dyDescent="0.2">
      <c r="C30" s="15" t="s">
        <v>33</v>
      </c>
      <c r="D30" s="16"/>
      <c r="M30"/>
      <c r="O30"/>
      <c r="P30"/>
      <c r="R30"/>
      <c r="V30" s="13"/>
    </row>
    <row r="31" spans="1:22" x14ac:dyDescent="0.2">
      <c r="C31" s="18"/>
      <c r="M31"/>
      <c r="O31"/>
      <c r="P31"/>
      <c r="R31"/>
      <c r="V31" s="13"/>
    </row>
    <row r="32" spans="1:22" x14ac:dyDescent="0.2">
      <c r="M32"/>
      <c r="O32"/>
      <c r="P32"/>
      <c r="R32"/>
    </row>
    <row r="33" spans="13:18" x14ac:dyDescent="0.2">
      <c r="M33"/>
      <c r="O33"/>
      <c r="P33"/>
      <c r="R33"/>
    </row>
    <row r="34" spans="13:18" x14ac:dyDescent="0.2">
      <c r="M34"/>
      <c r="O34"/>
      <c r="P34"/>
      <c r="R34"/>
    </row>
    <row r="35" spans="13:18" x14ac:dyDescent="0.2">
      <c r="M35"/>
      <c r="O35"/>
      <c r="P35"/>
      <c r="R35"/>
    </row>
    <row r="36" spans="13:18" x14ac:dyDescent="0.2">
      <c r="M36"/>
      <c r="O36"/>
      <c r="P36"/>
      <c r="R36"/>
    </row>
    <row r="37" spans="13:18" x14ac:dyDescent="0.2">
      <c r="M37"/>
      <c r="O37"/>
      <c r="P37"/>
      <c r="R37"/>
    </row>
    <row r="38" spans="13:18" x14ac:dyDescent="0.2">
      <c r="M38"/>
      <c r="O38"/>
      <c r="P38"/>
      <c r="R38"/>
    </row>
    <row r="39" spans="13:18" x14ac:dyDescent="0.2">
      <c r="M39"/>
      <c r="O39"/>
      <c r="P39"/>
      <c r="R39"/>
    </row>
    <row r="40" spans="13:18" x14ac:dyDescent="0.2">
      <c r="M40"/>
      <c r="O40"/>
      <c r="P40"/>
      <c r="R40"/>
    </row>
    <row r="41" spans="13:18" x14ac:dyDescent="0.2">
      <c r="M41"/>
      <c r="O41"/>
      <c r="P41"/>
      <c r="R41"/>
    </row>
    <row r="42" spans="13:18" x14ac:dyDescent="0.2">
      <c r="M42"/>
      <c r="O42"/>
      <c r="P42"/>
      <c r="R42"/>
    </row>
    <row r="43" spans="13:18" x14ac:dyDescent="0.2">
      <c r="M43"/>
      <c r="O43"/>
      <c r="P43"/>
      <c r="R43"/>
    </row>
    <row r="44" spans="13:18" x14ac:dyDescent="0.2">
      <c r="M44"/>
      <c r="O44"/>
      <c r="P44"/>
      <c r="R44"/>
    </row>
    <row r="45" spans="13:18" x14ac:dyDescent="0.2">
      <c r="M45"/>
      <c r="O45"/>
      <c r="P45"/>
      <c r="R45"/>
    </row>
    <row r="46" spans="13:18" x14ac:dyDescent="0.2">
      <c r="M46"/>
      <c r="O46"/>
      <c r="P46"/>
      <c r="R46"/>
    </row>
    <row r="47" spans="13:18" x14ac:dyDescent="0.2">
      <c r="M47"/>
      <c r="O47"/>
      <c r="P47"/>
      <c r="R47"/>
    </row>
    <row r="48" spans="13:18" x14ac:dyDescent="0.2">
      <c r="M48"/>
      <c r="O48"/>
      <c r="P48"/>
      <c r="R48"/>
    </row>
    <row r="49" spans="13:18" x14ac:dyDescent="0.2">
      <c r="M49"/>
      <c r="O49"/>
      <c r="P49"/>
      <c r="R49"/>
    </row>
    <row r="50" spans="13:18" x14ac:dyDescent="0.2">
      <c r="M50"/>
      <c r="O50"/>
      <c r="P50"/>
      <c r="R50"/>
    </row>
    <row r="51" spans="13:18" x14ac:dyDescent="0.2">
      <c r="M51"/>
      <c r="O51"/>
      <c r="P51"/>
      <c r="R51"/>
    </row>
    <row r="52" spans="13:18" x14ac:dyDescent="0.2">
      <c r="O52"/>
      <c r="P52"/>
      <c r="R52"/>
    </row>
    <row r="53" spans="13:18" x14ac:dyDescent="0.2">
      <c r="O53"/>
      <c r="P53"/>
      <c r="R53"/>
    </row>
  </sheetData>
  <sortState ref="A15:U21">
    <sortCondition ref="T15:T21"/>
    <sortCondition ref="U15:U21"/>
  </sortState>
  <pageMargins left="0.15748031496062992" right="0" top="0.19685039370078741" bottom="0.19685039370078741" header="0.51181102362204722" footer="0.51181102362204722"/>
  <pageSetup paperSize="9" scale="71" firstPageNumber="0" pageOrder="overThenDown" orientation="landscape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7"/>
  <sheetViews>
    <sheetView tabSelected="1" zoomScaleNormal="100" workbookViewId="0">
      <pane xSplit="4" topLeftCell="E1" activePane="topRight" state="frozen"/>
      <selection pane="topRight" activeCell="D30" sqref="D30"/>
    </sheetView>
  </sheetViews>
  <sheetFormatPr defaultRowHeight="12.75" x14ac:dyDescent="0.2"/>
  <cols>
    <col min="1" max="1" width="12" customWidth="1"/>
    <col min="2" max="2" width="4.140625" style="8" customWidth="1"/>
    <col min="3" max="3" width="10.28515625" customWidth="1"/>
    <col min="4" max="4" width="11.7109375" customWidth="1"/>
    <col min="5" max="5" width="18.140625" style="3" customWidth="1"/>
    <col min="6" max="6" width="8.140625" style="10" customWidth="1"/>
    <col min="7" max="7" width="8.140625" customWidth="1"/>
    <col min="8" max="8" width="10.85546875" style="17" customWidth="1"/>
    <col min="9" max="9" width="11.7109375" customWidth="1"/>
    <col min="10" max="10" width="8.28515625" customWidth="1"/>
    <col min="11" max="11" width="11.140625" style="10" customWidth="1"/>
    <col min="12" max="12" width="9" customWidth="1"/>
    <col min="13" max="13" width="9.140625" style="3"/>
    <col min="14" max="14" width="11" style="10" customWidth="1"/>
    <col min="15" max="16" width="9.140625" style="3"/>
    <col min="17" max="17" width="11.140625" style="10" customWidth="1"/>
    <col min="18" max="18" width="8.42578125" style="3" customWidth="1"/>
    <col min="19" max="19" width="8.140625" style="3" customWidth="1"/>
    <col min="20" max="20" width="11" style="40" customWidth="1"/>
    <col min="21" max="21" width="9.140625" style="5" customWidth="1"/>
    <col min="22" max="22" width="7.85546875" style="8" customWidth="1"/>
  </cols>
  <sheetData>
    <row r="1" spans="1:22" ht="18" x14ac:dyDescent="0.25">
      <c r="A1" s="55" t="s">
        <v>211</v>
      </c>
      <c r="M1"/>
      <c r="O1"/>
      <c r="P1"/>
      <c r="R1"/>
    </row>
    <row r="2" spans="1:22" s="1" customFormat="1" x14ac:dyDescent="0.2">
      <c r="B2" s="7"/>
      <c r="E2" s="2"/>
      <c r="F2" s="9" t="s">
        <v>18</v>
      </c>
      <c r="G2" s="1" t="s">
        <v>8</v>
      </c>
      <c r="H2" s="9"/>
      <c r="I2" s="1" t="s">
        <v>9</v>
      </c>
      <c r="K2" s="9"/>
      <c r="L2" s="1" t="s">
        <v>10</v>
      </c>
      <c r="N2" s="9"/>
      <c r="O2" s="1" t="s">
        <v>3</v>
      </c>
      <c r="Q2" s="9"/>
      <c r="R2" s="1" t="s">
        <v>6</v>
      </c>
      <c r="S2" s="2"/>
      <c r="T2" s="37" t="s">
        <v>11</v>
      </c>
      <c r="U2" s="4" t="s">
        <v>13</v>
      </c>
      <c r="V2" s="7" t="s">
        <v>11</v>
      </c>
    </row>
    <row r="3" spans="1:22" s="1" customFormat="1" x14ac:dyDescent="0.2">
      <c r="A3" s="1" t="s">
        <v>17</v>
      </c>
      <c r="B3" s="7" t="s">
        <v>12</v>
      </c>
      <c r="C3" s="1" t="s">
        <v>0</v>
      </c>
      <c r="D3" s="1" t="s">
        <v>1</v>
      </c>
      <c r="E3" s="2" t="s">
        <v>2</v>
      </c>
      <c r="F3" s="9" t="s">
        <v>5</v>
      </c>
      <c r="G3" s="1" t="s">
        <v>5</v>
      </c>
      <c r="H3" s="22" t="s">
        <v>7</v>
      </c>
      <c r="I3" s="1" t="s">
        <v>100</v>
      </c>
      <c r="J3" s="1" t="s">
        <v>5</v>
      </c>
      <c r="K3" s="9" t="s">
        <v>7</v>
      </c>
      <c r="L3" s="1" t="s">
        <v>4</v>
      </c>
      <c r="M3" s="1" t="s">
        <v>5</v>
      </c>
      <c r="N3" s="9" t="s">
        <v>7</v>
      </c>
      <c r="O3" s="1" t="s">
        <v>4</v>
      </c>
      <c r="P3" s="1" t="s">
        <v>5</v>
      </c>
      <c r="Q3" s="9" t="s">
        <v>7</v>
      </c>
      <c r="R3" s="1" t="s">
        <v>16</v>
      </c>
      <c r="S3" s="2" t="s">
        <v>5</v>
      </c>
      <c r="T3" s="37" t="s">
        <v>7</v>
      </c>
      <c r="U3" s="4" t="s">
        <v>14</v>
      </c>
      <c r="V3" s="19" t="s">
        <v>5</v>
      </c>
    </row>
    <row r="4" spans="1:22" ht="14.25" x14ac:dyDescent="0.2">
      <c r="A4" s="20" t="s">
        <v>90</v>
      </c>
      <c r="B4" s="20">
        <v>39</v>
      </c>
      <c r="C4" s="21" t="s">
        <v>93</v>
      </c>
      <c r="D4" s="21" t="s">
        <v>96</v>
      </c>
      <c r="E4" s="21" t="s">
        <v>200</v>
      </c>
      <c r="F4" s="24">
        <v>1</v>
      </c>
      <c r="G4" s="21">
        <v>1</v>
      </c>
      <c r="H4" s="24">
        <f>F4+G4</f>
        <v>2</v>
      </c>
      <c r="I4" s="45">
        <v>33.414000000000001</v>
      </c>
      <c r="J4" s="21">
        <f>RANK(I4,I$4:I$6,1)</f>
        <v>1</v>
      </c>
      <c r="K4" s="24">
        <f>H4+J4</f>
        <v>3</v>
      </c>
      <c r="L4" s="21">
        <v>39.569000000000003</v>
      </c>
      <c r="M4" s="21">
        <f>RANK(L4,L$4:L$6,1)</f>
        <v>2</v>
      </c>
      <c r="N4" s="24">
        <f>K4+M4</f>
        <v>5</v>
      </c>
      <c r="O4" s="21">
        <v>16.593</v>
      </c>
      <c r="P4" s="21">
        <f>RANK(O4,O$4:O$6,1)</f>
        <v>2</v>
      </c>
      <c r="Q4" s="24">
        <f>N4+P4</f>
        <v>7</v>
      </c>
      <c r="R4" s="21">
        <v>15</v>
      </c>
      <c r="S4" s="21">
        <v>1</v>
      </c>
      <c r="T4" s="24">
        <f>Q4+S4</f>
        <v>8</v>
      </c>
      <c r="U4" s="21">
        <f>I4+L4+O4</f>
        <v>89.576000000000008</v>
      </c>
      <c r="V4" s="20">
        <v>1</v>
      </c>
    </row>
    <row r="5" spans="1:22" ht="14.25" x14ac:dyDescent="0.2">
      <c r="A5" s="20" t="s">
        <v>90</v>
      </c>
      <c r="B5" s="20">
        <v>38</v>
      </c>
      <c r="C5" s="21" t="s">
        <v>93</v>
      </c>
      <c r="D5" s="21" t="s">
        <v>94</v>
      </c>
      <c r="E5" s="21" t="s">
        <v>199</v>
      </c>
      <c r="F5" s="24">
        <v>2</v>
      </c>
      <c r="G5" s="21">
        <v>2</v>
      </c>
      <c r="H5" s="24">
        <f>F5+G5</f>
        <v>4</v>
      </c>
      <c r="I5" s="45">
        <v>33.633000000000003</v>
      </c>
      <c r="J5" s="21">
        <f>RANK(I5,I$4:I$6,1)</f>
        <v>2</v>
      </c>
      <c r="K5" s="24">
        <f>H5+J5</f>
        <v>6</v>
      </c>
      <c r="L5" s="21">
        <v>37.579000000000001</v>
      </c>
      <c r="M5" s="21">
        <f>RANK(L5,L$4:L$6,1)</f>
        <v>1</v>
      </c>
      <c r="N5" s="24">
        <f>K5+M5</f>
        <v>7</v>
      </c>
      <c r="O5" s="21">
        <v>15.635999999999999</v>
      </c>
      <c r="P5" s="21">
        <f>RANK(O5,O$4:O$6,1)</f>
        <v>1</v>
      </c>
      <c r="Q5" s="24">
        <f>N5+P5</f>
        <v>8</v>
      </c>
      <c r="R5" s="21">
        <v>3</v>
      </c>
      <c r="S5" s="21">
        <v>2</v>
      </c>
      <c r="T5" s="24">
        <f>Q5+S5</f>
        <v>10</v>
      </c>
      <c r="U5" s="21">
        <f>I5+L5+O5</f>
        <v>86.847999999999999</v>
      </c>
      <c r="V5" s="20">
        <v>2</v>
      </c>
    </row>
    <row r="6" spans="1:22" ht="14.25" x14ac:dyDescent="0.2">
      <c r="A6" s="20" t="s">
        <v>90</v>
      </c>
      <c r="B6" s="20">
        <v>37</v>
      </c>
      <c r="C6" s="21" t="s">
        <v>197</v>
      </c>
      <c r="D6" s="21" t="s">
        <v>198</v>
      </c>
      <c r="E6" s="21" t="s">
        <v>181</v>
      </c>
      <c r="F6" s="24">
        <v>3</v>
      </c>
      <c r="G6" s="21">
        <v>3</v>
      </c>
      <c r="H6" s="24">
        <f>F6+G6</f>
        <v>6</v>
      </c>
      <c r="I6" s="45">
        <v>51.460999999999999</v>
      </c>
      <c r="J6" s="21">
        <f>RANK(I6,I$4:I$6,1)</f>
        <v>3</v>
      </c>
      <c r="K6" s="24">
        <f>H6+J6</f>
        <v>9</v>
      </c>
      <c r="L6" s="21">
        <v>43.487000000000002</v>
      </c>
      <c r="M6" s="21">
        <f>RANK(L6,L$4:L$6,1)</f>
        <v>3</v>
      </c>
      <c r="N6" s="24">
        <f>K6+M6</f>
        <v>12</v>
      </c>
      <c r="O6" s="21">
        <v>18.196000000000002</v>
      </c>
      <c r="P6" s="21">
        <f>RANK(O6,O$4:O$6,1)</f>
        <v>3</v>
      </c>
      <c r="Q6" s="24">
        <f>N6+P6</f>
        <v>15</v>
      </c>
      <c r="R6" s="21">
        <v>0</v>
      </c>
      <c r="S6" s="21">
        <v>3</v>
      </c>
      <c r="T6" s="24">
        <f>Q6+S6</f>
        <v>18</v>
      </c>
      <c r="U6" s="21">
        <f>I6+L6+O6</f>
        <v>113.14400000000001</v>
      </c>
      <c r="V6" s="20">
        <v>3</v>
      </c>
    </row>
    <row r="7" spans="1:22" ht="14.25" x14ac:dyDescent="0.2">
      <c r="A7" s="11"/>
      <c r="B7" s="23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38"/>
      <c r="U7" s="11"/>
      <c r="V7" s="23"/>
    </row>
    <row r="8" spans="1:22" ht="14.25" x14ac:dyDescent="0.2">
      <c r="A8" s="20" t="s">
        <v>97</v>
      </c>
      <c r="B8" s="20">
        <v>42</v>
      </c>
      <c r="C8" s="21" t="s">
        <v>124</v>
      </c>
      <c r="D8" s="21" t="s">
        <v>125</v>
      </c>
      <c r="E8" s="21" t="s">
        <v>200</v>
      </c>
      <c r="F8" s="24">
        <v>2</v>
      </c>
      <c r="G8" s="21">
        <v>2</v>
      </c>
      <c r="H8" s="24">
        <f t="shared" ref="H8:H15" si="0">F8+G8</f>
        <v>4</v>
      </c>
      <c r="I8" s="45">
        <v>35.869999999999997</v>
      </c>
      <c r="J8" s="21">
        <f t="shared" ref="J8:J15" si="1">RANK(I8,I$8:I$15,1)</f>
        <v>1</v>
      </c>
      <c r="K8" s="24">
        <f t="shared" ref="K8:K15" si="2">H8+J8</f>
        <v>5</v>
      </c>
      <c r="L8" s="21">
        <v>37.787999999999997</v>
      </c>
      <c r="M8" s="21">
        <f t="shared" ref="M8:M15" si="3">RANK(L8,L$8:L$15,1)</f>
        <v>1</v>
      </c>
      <c r="N8" s="24">
        <f t="shared" ref="N8:N15" si="4">K8+M8</f>
        <v>6</v>
      </c>
      <c r="O8" s="21">
        <v>16.526</v>
      </c>
      <c r="P8" s="21">
        <f t="shared" ref="P8:P15" si="5">RANK(O8,O$8:O$15,1)</f>
        <v>1</v>
      </c>
      <c r="Q8" s="24">
        <f t="shared" ref="Q8:Q15" si="6">N8+P8</f>
        <v>7</v>
      </c>
      <c r="R8" s="21">
        <v>25</v>
      </c>
      <c r="S8" s="21">
        <v>1</v>
      </c>
      <c r="T8" s="24">
        <f t="shared" ref="T8:T14" si="7">Q8+S8</f>
        <v>8</v>
      </c>
      <c r="U8" s="21">
        <f t="shared" ref="U8:U15" si="8">I8+L8+O8</f>
        <v>90.183999999999983</v>
      </c>
      <c r="V8" s="20">
        <v>1</v>
      </c>
    </row>
    <row r="9" spans="1:22" ht="14.25" x14ac:dyDescent="0.2">
      <c r="A9" s="20" t="s">
        <v>97</v>
      </c>
      <c r="B9" s="20">
        <v>49</v>
      </c>
      <c r="C9" s="21" t="s">
        <v>207</v>
      </c>
      <c r="D9" s="21" t="s">
        <v>208</v>
      </c>
      <c r="E9" s="21" t="s">
        <v>209</v>
      </c>
      <c r="F9" s="24">
        <v>1</v>
      </c>
      <c r="G9" s="21">
        <v>1</v>
      </c>
      <c r="H9" s="24">
        <f t="shared" si="0"/>
        <v>2</v>
      </c>
      <c r="I9" s="21">
        <v>42.350999999999999</v>
      </c>
      <c r="J9" s="21">
        <f t="shared" si="1"/>
        <v>2</v>
      </c>
      <c r="K9" s="24">
        <f t="shared" si="2"/>
        <v>4</v>
      </c>
      <c r="L9" s="21">
        <v>40.463000000000001</v>
      </c>
      <c r="M9" s="21">
        <f t="shared" si="3"/>
        <v>2</v>
      </c>
      <c r="N9" s="24">
        <f t="shared" si="4"/>
        <v>6</v>
      </c>
      <c r="O9" s="21">
        <v>16.623000000000001</v>
      </c>
      <c r="P9" s="21">
        <f t="shared" si="5"/>
        <v>3</v>
      </c>
      <c r="Q9" s="24">
        <f t="shared" si="6"/>
        <v>9</v>
      </c>
      <c r="R9" s="21">
        <v>9</v>
      </c>
      <c r="S9" s="21">
        <v>2</v>
      </c>
      <c r="T9" s="24">
        <f t="shared" si="7"/>
        <v>11</v>
      </c>
      <c r="U9" s="21">
        <f t="shared" si="8"/>
        <v>99.436999999999998</v>
      </c>
      <c r="V9" s="20">
        <v>2</v>
      </c>
    </row>
    <row r="10" spans="1:22" ht="14.25" x14ac:dyDescent="0.2">
      <c r="A10" s="20" t="s">
        <v>97</v>
      </c>
      <c r="B10" s="20">
        <v>47</v>
      </c>
      <c r="C10" s="21" t="s">
        <v>204</v>
      </c>
      <c r="D10" s="21" t="s">
        <v>205</v>
      </c>
      <c r="E10" s="21" t="s">
        <v>206</v>
      </c>
      <c r="F10" s="24">
        <v>4</v>
      </c>
      <c r="G10" s="21">
        <v>4</v>
      </c>
      <c r="H10" s="24">
        <f t="shared" si="0"/>
        <v>8</v>
      </c>
      <c r="I10" s="21">
        <v>42.837000000000003</v>
      </c>
      <c r="J10" s="21">
        <f t="shared" si="1"/>
        <v>3</v>
      </c>
      <c r="K10" s="24">
        <f t="shared" si="2"/>
        <v>11</v>
      </c>
      <c r="L10" s="21">
        <v>41.43</v>
      </c>
      <c r="M10" s="21">
        <f t="shared" si="3"/>
        <v>3</v>
      </c>
      <c r="N10" s="24">
        <f t="shared" si="4"/>
        <v>14</v>
      </c>
      <c r="O10" s="21">
        <v>16.541</v>
      </c>
      <c r="P10" s="21">
        <f t="shared" si="5"/>
        <v>2</v>
      </c>
      <c r="Q10" s="24">
        <f t="shared" si="6"/>
        <v>16</v>
      </c>
      <c r="R10" s="21">
        <v>0</v>
      </c>
      <c r="S10" s="21">
        <v>5</v>
      </c>
      <c r="T10" s="24">
        <f t="shared" si="7"/>
        <v>21</v>
      </c>
      <c r="U10" s="21">
        <f t="shared" si="8"/>
        <v>100.80799999999999</v>
      </c>
      <c r="V10" s="20">
        <v>3</v>
      </c>
    </row>
    <row r="11" spans="1:22" ht="14.25" x14ac:dyDescent="0.2">
      <c r="A11" s="20" t="s">
        <v>97</v>
      </c>
      <c r="B11" s="20">
        <v>44</v>
      </c>
      <c r="C11" s="21" t="s">
        <v>126</v>
      </c>
      <c r="D11" s="21" t="s">
        <v>114</v>
      </c>
      <c r="E11" s="21" t="s">
        <v>127</v>
      </c>
      <c r="F11" s="24">
        <v>3</v>
      </c>
      <c r="G11" s="21">
        <v>3</v>
      </c>
      <c r="H11" s="24">
        <f t="shared" si="0"/>
        <v>6</v>
      </c>
      <c r="I11" s="21">
        <v>43.411999999999999</v>
      </c>
      <c r="J11" s="21">
        <f t="shared" si="1"/>
        <v>4</v>
      </c>
      <c r="K11" s="24">
        <f t="shared" si="2"/>
        <v>10</v>
      </c>
      <c r="L11" s="21">
        <v>42.338999999999999</v>
      </c>
      <c r="M11" s="21">
        <f t="shared" si="3"/>
        <v>5</v>
      </c>
      <c r="N11" s="24">
        <f t="shared" si="4"/>
        <v>15</v>
      </c>
      <c r="O11" s="21">
        <v>17.422999999999998</v>
      </c>
      <c r="P11" s="21">
        <f t="shared" si="5"/>
        <v>6</v>
      </c>
      <c r="Q11" s="24">
        <f t="shared" si="6"/>
        <v>21</v>
      </c>
      <c r="R11" s="21">
        <v>3</v>
      </c>
      <c r="S11" s="21">
        <v>3</v>
      </c>
      <c r="T11" s="24">
        <f t="shared" si="7"/>
        <v>24</v>
      </c>
      <c r="U11" s="21">
        <f t="shared" si="8"/>
        <v>103.17400000000001</v>
      </c>
      <c r="V11" s="20">
        <v>4</v>
      </c>
    </row>
    <row r="12" spans="1:22" ht="14.25" x14ac:dyDescent="0.2">
      <c r="A12" s="20" t="s">
        <v>97</v>
      </c>
      <c r="B12" s="20">
        <v>48</v>
      </c>
      <c r="C12" s="21" t="s">
        <v>98</v>
      </c>
      <c r="D12" s="21" t="s">
        <v>89</v>
      </c>
      <c r="E12" s="21" t="s">
        <v>196</v>
      </c>
      <c r="F12" s="24">
        <v>5</v>
      </c>
      <c r="G12" s="21">
        <v>5</v>
      </c>
      <c r="H12" s="24">
        <f t="shared" si="0"/>
        <v>10</v>
      </c>
      <c r="I12" s="45">
        <v>53.51</v>
      </c>
      <c r="J12" s="21">
        <f t="shared" si="1"/>
        <v>6</v>
      </c>
      <c r="K12" s="24">
        <f t="shared" si="2"/>
        <v>16</v>
      </c>
      <c r="L12" s="21">
        <v>42.28</v>
      </c>
      <c r="M12" s="21">
        <f t="shared" si="3"/>
        <v>4</v>
      </c>
      <c r="N12" s="24">
        <f t="shared" si="4"/>
        <v>20</v>
      </c>
      <c r="O12" s="21">
        <v>16.649999999999999</v>
      </c>
      <c r="P12" s="21">
        <f t="shared" si="5"/>
        <v>4</v>
      </c>
      <c r="Q12" s="24">
        <f t="shared" si="6"/>
        <v>24</v>
      </c>
      <c r="R12" s="21">
        <v>0</v>
      </c>
      <c r="S12" s="21">
        <v>4</v>
      </c>
      <c r="T12" s="24">
        <f t="shared" si="7"/>
        <v>28</v>
      </c>
      <c r="U12" s="21">
        <f t="shared" si="8"/>
        <v>112.44</v>
      </c>
      <c r="V12" s="20">
        <v>5</v>
      </c>
    </row>
    <row r="13" spans="1:22" ht="14.25" x14ac:dyDescent="0.2">
      <c r="A13" s="20" t="s">
        <v>97</v>
      </c>
      <c r="B13" s="20">
        <v>43</v>
      </c>
      <c r="C13" s="21" t="s">
        <v>91</v>
      </c>
      <c r="D13" s="21" t="s">
        <v>92</v>
      </c>
      <c r="E13" s="21" t="s">
        <v>139</v>
      </c>
      <c r="F13" s="24">
        <v>6</v>
      </c>
      <c r="G13" s="21">
        <v>6</v>
      </c>
      <c r="H13" s="24">
        <f t="shared" si="0"/>
        <v>12</v>
      </c>
      <c r="I13" s="21">
        <v>47.673000000000002</v>
      </c>
      <c r="J13" s="21">
        <f t="shared" si="1"/>
        <v>5</v>
      </c>
      <c r="K13" s="24">
        <f t="shared" si="2"/>
        <v>17</v>
      </c>
      <c r="L13" s="21">
        <v>42.435000000000002</v>
      </c>
      <c r="M13" s="21">
        <f t="shared" si="3"/>
        <v>6</v>
      </c>
      <c r="N13" s="24">
        <f t="shared" si="4"/>
        <v>23</v>
      </c>
      <c r="O13" s="21">
        <v>18.231000000000002</v>
      </c>
      <c r="P13" s="21">
        <f t="shared" si="5"/>
        <v>7</v>
      </c>
      <c r="Q13" s="24">
        <f t="shared" si="6"/>
        <v>30</v>
      </c>
      <c r="R13" s="21">
        <v>0</v>
      </c>
      <c r="S13" s="21">
        <v>6</v>
      </c>
      <c r="T13" s="24">
        <f t="shared" si="7"/>
        <v>36</v>
      </c>
      <c r="U13" s="21">
        <f t="shared" si="8"/>
        <v>108.339</v>
      </c>
      <c r="V13" s="20">
        <v>6</v>
      </c>
    </row>
    <row r="14" spans="1:22" ht="14.25" x14ac:dyDescent="0.2">
      <c r="A14" s="20" t="s">
        <v>97</v>
      </c>
      <c r="B14" s="20">
        <v>45</v>
      </c>
      <c r="C14" s="21" t="s">
        <v>201</v>
      </c>
      <c r="D14" s="21" t="s">
        <v>202</v>
      </c>
      <c r="E14" s="21" t="s">
        <v>139</v>
      </c>
      <c r="F14" s="24">
        <v>7</v>
      </c>
      <c r="G14" s="21">
        <v>8</v>
      </c>
      <c r="H14" s="24">
        <f t="shared" si="0"/>
        <v>15</v>
      </c>
      <c r="I14" s="21">
        <v>64.807000000000002</v>
      </c>
      <c r="J14" s="21">
        <f t="shared" si="1"/>
        <v>7</v>
      </c>
      <c r="K14" s="24">
        <f t="shared" si="2"/>
        <v>22</v>
      </c>
      <c r="L14" s="21">
        <v>42.917999999999999</v>
      </c>
      <c r="M14" s="21">
        <f t="shared" si="3"/>
        <v>7</v>
      </c>
      <c r="N14" s="24">
        <f t="shared" si="4"/>
        <v>29</v>
      </c>
      <c r="O14" s="21">
        <v>17.312000000000001</v>
      </c>
      <c r="P14" s="21">
        <f t="shared" si="5"/>
        <v>5</v>
      </c>
      <c r="Q14" s="24">
        <f t="shared" si="6"/>
        <v>34</v>
      </c>
      <c r="R14" s="21">
        <v>0</v>
      </c>
      <c r="S14" s="21">
        <v>7</v>
      </c>
      <c r="T14" s="24">
        <f t="shared" si="7"/>
        <v>41</v>
      </c>
      <c r="U14" s="21">
        <f t="shared" si="8"/>
        <v>125.03699999999999</v>
      </c>
      <c r="V14" s="20">
        <v>7</v>
      </c>
    </row>
    <row r="15" spans="1:22" ht="14.25" x14ac:dyDescent="0.2">
      <c r="A15" s="49" t="s">
        <v>97</v>
      </c>
      <c r="B15" s="49">
        <v>46</v>
      </c>
      <c r="C15" s="50" t="s">
        <v>129</v>
      </c>
      <c r="D15" s="50" t="s">
        <v>203</v>
      </c>
      <c r="E15" s="50" t="s">
        <v>54</v>
      </c>
      <c r="F15" s="50">
        <v>8</v>
      </c>
      <c r="G15" s="50">
        <v>7</v>
      </c>
      <c r="H15" s="50">
        <f t="shared" si="0"/>
        <v>15</v>
      </c>
      <c r="I15" s="50">
        <v>68.811999999999998</v>
      </c>
      <c r="J15" s="50">
        <f t="shared" si="1"/>
        <v>8</v>
      </c>
      <c r="K15" s="50">
        <f t="shared" si="2"/>
        <v>23</v>
      </c>
      <c r="L15" s="50">
        <v>45.862000000000002</v>
      </c>
      <c r="M15" s="50">
        <f t="shared" si="3"/>
        <v>8</v>
      </c>
      <c r="N15" s="50">
        <f t="shared" si="4"/>
        <v>31</v>
      </c>
      <c r="O15" s="50">
        <v>18.846</v>
      </c>
      <c r="P15" s="50">
        <f t="shared" si="5"/>
        <v>8</v>
      </c>
      <c r="Q15" s="50">
        <f t="shared" si="6"/>
        <v>39</v>
      </c>
      <c r="R15" s="50"/>
      <c r="S15" s="50"/>
      <c r="T15" s="50"/>
      <c r="U15" s="50">
        <f t="shared" si="8"/>
        <v>133.52000000000001</v>
      </c>
      <c r="V15" s="49"/>
    </row>
    <row r="16" spans="1:22" x14ac:dyDescent="0.2">
      <c r="A16" s="12"/>
      <c r="B16" s="13"/>
      <c r="C16" s="12"/>
      <c r="D16" s="12"/>
      <c r="E16" s="6"/>
      <c r="F16" s="6"/>
      <c r="G16" s="12"/>
      <c r="H16" s="12"/>
      <c r="I16" s="12"/>
      <c r="J16" s="12"/>
      <c r="K16" s="6"/>
      <c r="L16" s="12"/>
      <c r="M16" s="12"/>
      <c r="N16" s="6"/>
      <c r="O16" s="12"/>
      <c r="P16" s="12"/>
      <c r="Q16" s="6"/>
      <c r="R16" s="12"/>
      <c r="S16" s="12"/>
      <c r="T16" s="39"/>
      <c r="U16" s="14"/>
    </row>
    <row r="17" spans="3:18" x14ac:dyDescent="0.2">
      <c r="C17" s="15" t="s">
        <v>33</v>
      </c>
      <c r="D17" s="16"/>
      <c r="M17"/>
      <c r="O17"/>
      <c r="P17"/>
      <c r="R17"/>
    </row>
    <row r="18" spans="3:18" x14ac:dyDescent="0.2">
      <c r="C18" s="18"/>
      <c r="M18"/>
      <c r="O18"/>
      <c r="P18"/>
      <c r="R18"/>
    </row>
    <row r="19" spans="3:18" x14ac:dyDescent="0.2">
      <c r="M19"/>
      <c r="O19"/>
      <c r="P19"/>
      <c r="R19"/>
    </row>
    <row r="20" spans="3:18" x14ac:dyDescent="0.2">
      <c r="M20"/>
      <c r="O20"/>
      <c r="P20"/>
      <c r="R20"/>
    </row>
    <row r="21" spans="3:18" x14ac:dyDescent="0.2">
      <c r="M21"/>
      <c r="O21"/>
      <c r="P21"/>
      <c r="R21"/>
    </row>
    <row r="22" spans="3:18" x14ac:dyDescent="0.2">
      <c r="M22"/>
      <c r="O22"/>
      <c r="P22"/>
      <c r="R22"/>
    </row>
    <row r="23" spans="3:18" x14ac:dyDescent="0.2">
      <c r="M23"/>
      <c r="O23"/>
      <c r="P23"/>
      <c r="R23"/>
    </row>
    <row r="24" spans="3:18" x14ac:dyDescent="0.2">
      <c r="D24" s="43"/>
      <c r="M24"/>
      <c r="O24"/>
      <c r="P24"/>
      <c r="R24"/>
    </row>
    <row r="25" spans="3:18" x14ac:dyDescent="0.2">
      <c r="M25"/>
      <c r="O25"/>
      <c r="P25"/>
      <c r="R25"/>
    </row>
    <row r="26" spans="3:18" x14ac:dyDescent="0.2">
      <c r="M26"/>
      <c r="O26"/>
      <c r="P26"/>
      <c r="R26"/>
    </row>
    <row r="27" spans="3:18" x14ac:dyDescent="0.2">
      <c r="M27"/>
      <c r="O27"/>
      <c r="P27"/>
      <c r="R27"/>
    </row>
    <row r="28" spans="3:18" x14ac:dyDescent="0.2">
      <c r="M28"/>
      <c r="O28"/>
      <c r="P28"/>
      <c r="R28"/>
    </row>
    <row r="29" spans="3:18" x14ac:dyDescent="0.2">
      <c r="M29"/>
      <c r="O29"/>
      <c r="P29"/>
      <c r="R29"/>
    </row>
    <row r="30" spans="3:18" x14ac:dyDescent="0.2">
      <c r="M30"/>
      <c r="O30"/>
      <c r="P30"/>
      <c r="R30"/>
    </row>
    <row r="31" spans="3:18" x14ac:dyDescent="0.2">
      <c r="M31"/>
      <c r="O31"/>
      <c r="P31"/>
      <c r="R31"/>
    </row>
    <row r="32" spans="3:18" x14ac:dyDescent="0.2">
      <c r="M32"/>
      <c r="O32"/>
      <c r="P32"/>
      <c r="R32"/>
    </row>
    <row r="33" spans="13:18" x14ac:dyDescent="0.2">
      <c r="M33"/>
      <c r="O33"/>
      <c r="P33"/>
      <c r="R33"/>
    </row>
    <row r="34" spans="13:18" x14ac:dyDescent="0.2">
      <c r="M34"/>
      <c r="O34"/>
      <c r="P34"/>
      <c r="R34"/>
    </row>
    <row r="35" spans="13:18" x14ac:dyDescent="0.2">
      <c r="M35"/>
      <c r="O35"/>
      <c r="P35"/>
      <c r="R35"/>
    </row>
    <row r="36" spans="13:18" x14ac:dyDescent="0.2">
      <c r="M36"/>
      <c r="O36"/>
      <c r="P36"/>
      <c r="R36"/>
    </row>
    <row r="37" spans="13:18" x14ac:dyDescent="0.2">
      <c r="M37"/>
      <c r="O37"/>
      <c r="P37"/>
      <c r="R37"/>
    </row>
    <row r="38" spans="13:18" x14ac:dyDescent="0.2">
      <c r="M38"/>
      <c r="O38"/>
      <c r="P38"/>
      <c r="R38"/>
    </row>
    <row r="39" spans="13:18" x14ac:dyDescent="0.2">
      <c r="M39"/>
      <c r="O39"/>
      <c r="P39"/>
      <c r="R39"/>
    </row>
    <row r="40" spans="13:18" x14ac:dyDescent="0.2">
      <c r="M40"/>
      <c r="O40"/>
      <c r="P40"/>
      <c r="R40"/>
    </row>
    <row r="41" spans="13:18" x14ac:dyDescent="0.2">
      <c r="M41"/>
      <c r="O41"/>
      <c r="P41"/>
      <c r="R41"/>
    </row>
    <row r="42" spans="13:18" x14ac:dyDescent="0.2">
      <c r="M42"/>
      <c r="O42"/>
      <c r="P42"/>
      <c r="R42"/>
    </row>
    <row r="43" spans="13:18" x14ac:dyDescent="0.2">
      <c r="M43"/>
      <c r="O43"/>
      <c r="P43"/>
      <c r="R43"/>
    </row>
    <row r="44" spans="13:18" x14ac:dyDescent="0.2">
      <c r="M44"/>
      <c r="O44"/>
      <c r="P44"/>
      <c r="R44"/>
    </row>
    <row r="45" spans="13:18" x14ac:dyDescent="0.2">
      <c r="M45"/>
      <c r="O45"/>
      <c r="P45"/>
      <c r="R45"/>
    </row>
    <row r="46" spans="13:18" x14ac:dyDescent="0.2">
      <c r="O46"/>
      <c r="P46"/>
      <c r="R46"/>
    </row>
    <row r="47" spans="13:18" x14ac:dyDescent="0.2">
      <c r="O47"/>
      <c r="P47"/>
      <c r="R47"/>
    </row>
  </sheetData>
  <sortState ref="A7:U14">
    <sortCondition ref="Q7:Q14"/>
  </sortState>
  <pageMargins left="0.15748031496062992" right="0" top="0.39370078740157483" bottom="0.39370078740157483" header="0.51181102362204722" footer="0.51181102362204722"/>
  <pageSetup paperSize="9" scale="67" firstPageNumber="0" pageOrder="overThenDown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Results AB</vt:lpstr>
      <vt:lpstr>Results CD</vt:lpstr>
      <vt:lpstr>Results EFGH</vt:lpstr>
      <vt:lpstr>Results Women</vt:lpstr>
      <vt:lpstr>'Results AB'!Print_Area</vt:lpstr>
      <vt:lpstr>'Results CD'!Print_Area</vt:lpstr>
      <vt:lpstr>'Results EFGH'!Print_Area</vt:lpstr>
      <vt:lpstr>'Results Women'!Print_Area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 User</dc:creator>
  <cp:lastModifiedBy>Mike</cp:lastModifiedBy>
  <cp:lastPrinted>2019-02-11T14:52:16Z</cp:lastPrinted>
  <dcterms:created xsi:type="dcterms:W3CDTF">2014-01-10T19:18:08Z</dcterms:created>
  <dcterms:modified xsi:type="dcterms:W3CDTF">2019-02-12T19:00:59Z</dcterms:modified>
</cp:coreProperties>
</file>